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i\OneDrive - PaulPetrus\03 Documents\01 Business\12 Website\09 Blog\16 Guide To Project Management\"/>
    </mc:Choice>
  </mc:AlternateContent>
  <bookViews>
    <workbookView xWindow="0" yWindow="0" windowWidth="28800" windowHeight="12300"/>
  </bookViews>
  <sheets>
    <sheet name="Project Plan" sheetId="1" r:id="rId1"/>
    <sheet name="Gantt Char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M22" i="1"/>
  <c r="N22" i="1" s="1"/>
  <c r="N21" i="1" s="1"/>
  <c r="M17" i="1"/>
  <c r="M18" i="1" s="1"/>
  <c r="N18" i="1" s="1"/>
  <c r="N17" i="1" s="1"/>
  <c r="N24" i="1"/>
  <c r="N23" i="1"/>
  <c r="L21" i="1"/>
  <c r="L17" i="1"/>
  <c r="L13" i="1"/>
  <c r="L22" i="1"/>
  <c r="L18" i="1"/>
  <c r="L14" i="1"/>
  <c r="K14" i="1"/>
  <c r="L9" i="1"/>
  <c r="K10" i="1"/>
  <c r="L8" i="1"/>
  <c r="K9" i="1" s="1"/>
  <c r="P6" i="1" l="1"/>
  <c r="O8" i="1" l="1"/>
  <c r="O7" i="1"/>
  <c r="Q6" i="1"/>
  <c r="P8" i="1" l="1"/>
  <c r="P7" i="1"/>
  <c r="R6" i="1"/>
  <c r="Q8" i="1" l="1"/>
  <c r="Q7" i="1"/>
  <c r="S6" i="1"/>
  <c r="R8" i="1" l="1"/>
  <c r="R7" i="1"/>
  <c r="T6" i="1"/>
  <c r="S8" i="1" l="1"/>
  <c r="S7" i="1"/>
  <c r="U6" i="1"/>
  <c r="T8" i="1" l="1"/>
  <c r="T7" i="1"/>
  <c r="V6" i="1"/>
  <c r="U8" i="1" l="1"/>
  <c r="U7" i="1"/>
  <c r="W6" i="1"/>
  <c r="V8" i="1" l="1"/>
  <c r="V7" i="1"/>
  <c r="X6" i="1"/>
  <c r="W8" i="1" l="1"/>
  <c r="W7" i="1"/>
  <c r="Y6" i="1"/>
  <c r="X8" i="1" l="1"/>
  <c r="X7" i="1"/>
  <c r="Z6" i="1"/>
  <c r="Y8" i="1" l="1"/>
  <c r="Y7" i="1"/>
  <c r="AA6" i="1"/>
  <c r="Z8" i="1" l="1"/>
  <c r="Z7" i="1"/>
  <c r="AB6" i="1"/>
  <c r="AA8" i="1" l="1"/>
  <c r="AA7" i="1"/>
  <c r="AC6" i="1"/>
  <c r="AB8" i="1" l="1"/>
  <c r="AB7" i="1"/>
  <c r="AD6" i="1"/>
  <c r="AC8" i="1" l="1"/>
  <c r="AC7" i="1"/>
  <c r="AE6" i="1"/>
  <c r="AD8" i="1" l="1"/>
  <c r="AD7" i="1"/>
  <c r="AF6" i="1"/>
  <c r="AE8" i="1" l="1"/>
  <c r="AE7" i="1"/>
  <c r="AG6" i="1"/>
  <c r="AF8" i="1" l="1"/>
  <c r="AF7" i="1"/>
  <c r="AH6" i="1"/>
  <c r="AG8" i="1" l="1"/>
  <c r="AG7" i="1"/>
  <c r="AI6" i="1"/>
  <c r="AH8" i="1" l="1"/>
  <c r="AH7" i="1"/>
  <c r="AJ6" i="1"/>
  <c r="AI8" i="1" l="1"/>
  <c r="AI7" i="1"/>
  <c r="AK6" i="1"/>
  <c r="AJ8" i="1" l="1"/>
  <c r="AJ7" i="1"/>
  <c r="AL6" i="1"/>
  <c r="AK8" i="1" l="1"/>
  <c r="AK7" i="1"/>
  <c r="AM6" i="1"/>
  <c r="AL8" i="1" l="1"/>
  <c r="AL7" i="1"/>
  <c r="AN6" i="1"/>
  <c r="AM8" i="1" l="1"/>
  <c r="AM7" i="1"/>
  <c r="AO6" i="1"/>
  <c r="AN8" i="1" l="1"/>
  <c r="AN7" i="1"/>
  <c r="AP6" i="1"/>
  <c r="AO8" i="1" l="1"/>
  <c r="AO7" i="1"/>
  <c r="AQ6" i="1"/>
  <c r="AP8" i="1" l="1"/>
  <c r="AP7" i="1"/>
  <c r="AR6" i="1"/>
  <c r="AQ8" i="1" l="1"/>
  <c r="AQ7" i="1"/>
  <c r="AS6" i="1"/>
  <c r="AR8" i="1" l="1"/>
  <c r="AR7" i="1"/>
  <c r="AT6" i="1"/>
  <c r="AS8" i="1" l="1"/>
  <c r="AS7" i="1"/>
  <c r="AU6" i="1"/>
  <c r="AT8" i="1" l="1"/>
  <c r="AT7" i="1"/>
  <c r="AV6" i="1"/>
  <c r="AU8" i="1" l="1"/>
  <c r="AU7" i="1"/>
  <c r="AW6" i="1"/>
  <c r="AV8" i="1" l="1"/>
  <c r="AV7" i="1"/>
  <c r="AX6" i="1"/>
  <c r="AW8" i="1" l="1"/>
  <c r="AW7" i="1"/>
  <c r="AY6" i="1"/>
  <c r="AX8" i="1" l="1"/>
  <c r="AZ6" i="1"/>
  <c r="AX7" i="1"/>
  <c r="AY8" i="1" l="1"/>
  <c r="BA6" i="1"/>
  <c r="AY7" i="1"/>
  <c r="BB6" i="1" l="1"/>
  <c r="AZ8" i="1"/>
  <c r="AZ7" i="1"/>
  <c r="BA8" i="1" l="1"/>
  <c r="BA7" i="1"/>
  <c r="BB7" i="1"/>
  <c r="BB8" i="1"/>
  <c r="O9" i="1" l="1"/>
  <c r="W9" i="1"/>
  <c r="AE9" i="1"/>
  <c r="AM9" i="1"/>
  <c r="AU9" i="1"/>
  <c r="P9" i="1"/>
  <c r="X9" i="1"/>
  <c r="AF9" i="1"/>
  <c r="AN9" i="1"/>
  <c r="AV9" i="1"/>
  <c r="Q9" i="1"/>
  <c r="Y9" i="1"/>
  <c r="AG9" i="1"/>
  <c r="AO9" i="1"/>
  <c r="AW9" i="1"/>
  <c r="R9" i="1"/>
  <c r="Z9" i="1"/>
  <c r="AH9" i="1"/>
  <c r="AP9" i="1"/>
  <c r="AX9" i="1"/>
  <c r="S9" i="1"/>
  <c r="AA9" i="1"/>
  <c r="AI9" i="1"/>
  <c r="AQ9" i="1"/>
  <c r="AY9" i="1"/>
  <c r="U9" i="1"/>
  <c r="T9" i="1"/>
  <c r="AR9" i="1"/>
  <c r="V9" i="1"/>
  <c r="AS9" i="1"/>
  <c r="AB9" i="1"/>
  <c r="AT9" i="1"/>
  <c r="AC9" i="1"/>
  <c r="AZ9" i="1"/>
  <c r="AD9" i="1"/>
  <c r="BA9" i="1"/>
  <c r="AJ9" i="1"/>
  <c r="BB9" i="1"/>
  <c r="AK9" i="1"/>
  <c r="AL9" i="1"/>
  <c r="L10" i="1" l="1"/>
  <c r="AZ10" i="1" l="1"/>
  <c r="X10" i="1"/>
  <c r="AI10" i="1"/>
  <c r="K11" i="1"/>
  <c r="AW10" i="1"/>
  <c r="U10" i="1"/>
  <c r="Z10" i="1"/>
  <c r="O10" i="1"/>
  <c r="AN10" i="1"/>
  <c r="P10" i="1"/>
  <c r="Q10" i="1"/>
  <c r="AK10" i="1"/>
  <c r="AO10" i="1"/>
  <c r="T10" i="1"/>
  <c r="AE10" i="1"/>
  <c r="R10" i="1"/>
  <c r="AU10" i="1"/>
  <c r="AA10" i="1"/>
  <c r="V10" i="1"/>
  <c r="AX10" i="1"/>
  <c r="AY10" i="1"/>
  <c r="AP10" i="1"/>
  <c r="W10" i="1"/>
  <c r="AS10" i="1"/>
  <c r="AG10" i="1"/>
  <c r="AC10" i="1"/>
  <c r="Y10" i="1"/>
  <c r="AD10" i="1"/>
  <c r="AV10" i="1"/>
  <c r="BA10" i="1"/>
  <c r="S10" i="1"/>
  <c r="AL10" i="1"/>
  <c r="AJ10" i="1"/>
  <c r="AB10" i="1"/>
  <c r="BB10" i="1"/>
  <c r="AQ10" i="1"/>
  <c r="AR10" i="1"/>
  <c r="AH10" i="1"/>
  <c r="AM10" i="1"/>
  <c r="AT10" i="1"/>
  <c r="AF10" i="1"/>
  <c r="L11" i="1" l="1"/>
  <c r="K12" i="1" s="1"/>
  <c r="AR11" i="1" l="1"/>
  <c r="AT11" i="1"/>
  <c r="AM11" i="1"/>
  <c r="AB11" i="1"/>
  <c r="AD11" i="1"/>
  <c r="V11" i="1"/>
  <c r="AA11" i="1"/>
  <c r="U11" i="1"/>
  <c r="AH11" i="1"/>
  <c r="AG11" i="1"/>
  <c r="T11" i="1"/>
  <c r="S11" i="1"/>
  <c r="AN11" i="1"/>
  <c r="AU11" i="1"/>
  <c r="AV11" i="1"/>
  <c r="AX11" i="1"/>
  <c r="AY11" i="1"/>
  <c r="O11" i="1"/>
  <c r="AO11" i="1"/>
  <c r="X11" i="1"/>
  <c r="AP11" i="1"/>
  <c r="W11" i="1"/>
  <c r="AS11" i="1"/>
  <c r="P11" i="1"/>
  <c r="Q11" i="1"/>
  <c r="AI11" i="1"/>
  <c r="AJ11" i="1"/>
  <c r="AW11" i="1"/>
  <c r="AL11" i="1"/>
  <c r="BB11" i="1"/>
  <c r="AC11" i="1"/>
  <c r="AE11" i="1"/>
  <c r="BA11" i="1"/>
  <c r="AQ11" i="1"/>
  <c r="R11" i="1"/>
  <c r="L12" i="1"/>
  <c r="K13" i="1" s="1"/>
  <c r="AZ11" i="1"/>
  <c r="Y11" i="1"/>
  <c r="AK11" i="1"/>
  <c r="Z11" i="1"/>
  <c r="AF11" i="1"/>
  <c r="AV12" i="1" l="1"/>
  <c r="AI12" i="1"/>
  <c r="AA12" i="1"/>
  <c r="AU12" i="1"/>
  <c r="AL12" i="1"/>
  <c r="AO12" i="1"/>
  <c r="AJ12" i="1"/>
  <c r="AZ12" i="1"/>
  <c r="W12" i="1"/>
  <c r="AT12" i="1"/>
  <c r="BB12" i="1"/>
  <c r="T13" i="1"/>
  <c r="AE13" i="1"/>
  <c r="S13" i="1"/>
  <c r="P13" i="1"/>
  <c r="AW12" i="1"/>
  <c r="AD12" i="1"/>
  <c r="Q12" i="1"/>
  <c r="AK12" i="1"/>
  <c r="AQ12" i="1"/>
  <c r="U12" i="1"/>
  <c r="AR12" i="1"/>
  <c r="AX12" i="1"/>
  <c r="AE12" i="1"/>
  <c r="AY12" i="1"/>
  <c r="R12" i="1"/>
  <c r="P12" i="1"/>
  <c r="AP12" i="1"/>
  <c r="X12" i="1"/>
  <c r="BA12" i="1"/>
  <c r="Y12" i="1"/>
  <c r="T12" i="1"/>
  <c r="Z12" i="1"/>
  <c r="AF12" i="1"/>
  <c r="S12" i="1"/>
  <c r="AN12" i="1"/>
  <c r="V12" i="1"/>
  <c r="AM12" i="1"/>
  <c r="AC12" i="1"/>
  <c r="AS12" i="1"/>
  <c r="AG12" i="1"/>
  <c r="AB12" i="1"/>
  <c r="AH12" i="1"/>
  <c r="O12" i="1"/>
  <c r="W13" i="1" l="1"/>
  <c r="AA13" i="1"/>
  <c r="AR13" i="1"/>
  <c r="Z13" i="1"/>
  <c r="Y13" i="1"/>
  <c r="AM13" i="1"/>
  <c r="AT13" i="1"/>
  <c r="BA13" i="1"/>
  <c r="AP13" i="1"/>
  <c r="O13" i="1"/>
  <c r="AI13" i="1"/>
  <c r="AG13" i="1"/>
  <c r="AS13" i="1"/>
  <c r="R13" i="1"/>
  <c r="AB13" i="1"/>
  <c r="AU13" i="1"/>
  <c r="AD13" i="1"/>
  <c r="AL13" i="1"/>
  <c r="AJ13" i="1"/>
  <c r="AH13" i="1"/>
  <c r="AN13" i="1"/>
  <c r="AF13" i="1"/>
  <c r="BB13" i="1"/>
  <c r="AV13" i="1"/>
  <c r="AC13" i="1"/>
  <c r="K15" i="1"/>
  <c r="L15" i="1" s="1"/>
  <c r="AO13" i="1"/>
  <c r="U13" i="1"/>
  <c r="Q13" i="1"/>
  <c r="X13" i="1"/>
  <c r="AZ13" i="1"/>
  <c r="AK13" i="1"/>
  <c r="V13" i="1"/>
  <c r="AX13" i="1"/>
  <c r="AW13" i="1"/>
  <c r="AY13" i="1"/>
  <c r="AQ13" i="1"/>
  <c r="AU14" i="1" l="1"/>
  <c r="BA14" i="1"/>
  <c r="R14" i="1"/>
  <c r="AX14" i="1"/>
  <c r="AG14" i="1"/>
  <c r="AT14" i="1"/>
  <c r="AP14" i="1"/>
  <c r="P14" i="1"/>
  <c r="Y14" i="1"/>
  <c r="AE14" i="1"/>
  <c r="BB14" i="1"/>
  <c r="S14" i="1"/>
  <c r="V14" i="1"/>
  <c r="T14" i="1"/>
  <c r="AW14" i="1"/>
  <c r="Q14" i="1"/>
  <c r="Z14" i="1"/>
  <c r="U14" i="1"/>
  <c r="AA14" i="1"/>
  <c r="AB14" i="1"/>
  <c r="AY14" i="1"/>
  <c r="AF14" i="1"/>
  <c r="AD14" i="1"/>
  <c r="AC14" i="1"/>
  <c r="AM14" i="1"/>
  <c r="AZ14" i="1"/>
  <c r="AN14" i="1"/>
  <c r="K16" i="1"/>
  <c r="L16" i="1" s="1"/>
  <c r="AO14" i="1"/>
  <c r="AH14" i="1"/>
  <c r="AK14" i="1"/>
  <c r="AI14" i="1"/>
  <c r="O14" i="1"/>
  <c r="AL14" i="1"/>
  <c r="AV14" i="1"/>
  <c r="AR14" i="1"/>
  <c r="AS14" i="1"/>
  <c r="X14" i="1"/>
  <c r="AQ14" i="1"/>
  <c r="W14" i="1"/>
  <c r="AJ14" i="1"/>
  <c r="AH15" i="1" l="1"/>
  <c r="T15" i="1"/>
  <c r="Q15" i="1"/>
  <c r="AR15" i="1"/>
  <c r="X15" i="1"/>
  <c r="AO15" i="1"/>
  <c r="AW15" i="1"/>
  <c r="AU15" i="1"/>
  <c r="AQ15" i="1"/>
  <c r="AB15" i="1"/>
  <c r="V15" i="1"/>
  <c r="AL15" i="1"/>
  <c r="AK15" i="1"/>
  <c r="Y15" i="1"/>
  <c r="AP15" i="1"/>
  <c r="AD15" i="1"/>
  <c r="AE15" i="1"/>
  <c r="AA15" i="1"/>
  <c r="AF15" i="1"/>
  <c r="AT15" i="1"/>
  <c r="P15" i="1"/>
  <c r="AY15" i="1"/>
  <c r="AC15" i="1"/>
  <c r="AN15" i="1"/>
  <c r="W15" i="1"/>
  <c r="R15" i="1"/>
  <c r="S15" i="1"/>
  <c r="BA15" i="1"/>
  <c r="AX15" i="1"/>
  <c r="AG15" i="1"/>
  <c r="Z15" i="1"/>
  <c r="BB15" i="1"/>
  <c r="O15" i="1"/>
  <c r="K17" i="1"/>
  <c r="AY16" i="1"/>
  <c r="AH16" i="1"/>
  <c r="P16" i="1"/>
  <c r="AM15" i="1"/>
  <c r="AI15" i="1"/>
  <c r="AJ15" i="1"/>
  <c r="U15" i="1"/>
  <c r="AS15" i="1"/>
  <c r="AV15" i="1"/>
  <c r="AZ15" i="1"/>
  <c r="K18" i="1" l="1"/>
  <c r="AM16" i="1"/>
  <c r="BA16" i="1"/>
  <c r="S16" i="1"/>
  <c r="AQ16" i="1"/>
  <c r="Y16" i="1"/>
  <c r="AW16" i="1"/>
  <c r="AZ16" i="1"/>
  <c r="AS16" i="1"/>
  <c r="AL16" i="1"/>
  <c r="O16" i="1"/>
  <c r="AG16" i="1"/>
  <c r="R16" i="1"/>
  <c r="T16" i="1"/>
  <c r="AU16" i="1"/>
  <c r="V16" i="1"/>
  <c r="AX16" i="1"/>
  <c r="AK16" i="1"/>
  <c r="AV16" i="1"/>
  <c r="W16" i="1"/>
  <c r="AT16" i="1"/>
  <c r="AB16" i="1"/>
  <c r="AP16" i="1"/>
  <c r="Q16" i="1"/>
  <c r="AE16" i="1"/>
  <c r="AJ16" i="1"/>
  <c r="AF16" i="1"/>
  <c r="AA16" i="1"/>
  <c r="AD16" i="1"/>
  <c r="BB16" i="1"/>
  <c r="Z16" i="1"/>
  <c r="AO16" i="1"/>
  <c r="AN16" i="1"/>
  <c r="X16" i="1"/>
  <c r="AC16" i="1"/>
  <c r="U16" i="1"/>
  <c r="AI16" i="1"/>
  <c r="AR16" i="1"/>
  <c r="K19" i="1" l="1"/>
  <c r="L19" i="1" s="1"/>
  <c r="AM17" i="1"/>
  <c r="AX17" i="1" l="1"/>
  <c r="AU17" i="1"/>
  <c r="AY17" i="1"/>
  <c r="V17" i="1"/>
  <c r="AT17" i="1"/>
  <c r="AH17" i="1"/>
  <c r="AZ17" i="1"/>
  <c r="BA17" i="1"/>
  <c r="X17" i="1"/>
  <c r="Z17" i="1"/>
  <c r="AF17" i="1"/>
  <c r="Y17" i="1"/>
  <c r="AC17" i="1"/>
  <c r="BB17" i="1"/>
  <c r="AW17" i="1"/>
  <c r="AQ17" i="1"/>
  <c r="AL17" i="1"/>
  <c r="AK17" i="1"/>
  <c r="AJ17" i="1"/>
  <c r="P17" i="1"/>
  <c r="AN17" i="1"/>
  <c r="U17" i="1"/>
  <c r="S17" i="1"/>
  <c r="AB17" i="1"/>
  <c r="W17" i="1"/>
  <c r="AG17" i="1"/>
  <c r="AV17" i="1"/>
  <c r="AD17" i="1"/>
  <c r="AA17" i="1"/>
  <c r="AE17" i="1"/>
  <c r="AR17" i="1"/>
  <c r="T17" i="1"/>
  <c r="O17" i="1"/>
  <c r="AP17" i="1"/>
  <c r="R17" i="1"/>
  <c r="K20" i="1"/>
  <c r="L20" i="1" s="1"/>
  <c r="M19" i="1"/>
  <c r="AO17" i="1"/>
  <c r="AI17" i="1"/>
  <c r="Q17" i="1"/>
  <c r="AS17" i="1"/>
  <c r="AD18" i="1"/>
  <c r="BB18" i="1" l="1"/>
  <c r="AM18" i="1"/>
  <c r="AZ18" i="1"/>
  <c r="V18" i="1"/>
  <c r="AF18" i="1"/>
  <c r="AB18" i="1"/>
  <c r="AO18" i="1"/>
  <c r="AX18" i="1"/>
  <c r="AQ18" i="1"/>
  <c r="AP18" i="1"/>
  <c r="Y18" i="1"/>
  <c r="O18" i="1"/>
  <c r="AT18" i="1"/>
  <c r="AN18" i="1"/>
  <c r="AI18" i="1"/>
  <c r="N19" i="1"/>
  <c r="AJ19" i="1" s="1"/>
  <c r="AL18" i="1"/>
  <c r="BA18" i="1"/>
  <c r="K21" i="1"/>
  <c r="M20" i="1"/>
  <c r="Q18" i="1"/>
  <c r="AH18" i="1"/>
  <c r="AV18" i="1"/>
  <c r="Z18" i="1"/>
  <c r="X18" i="1"/>
  <c r="AG18" i="1"/>
  <c r="AY18" i="1"/>
  <c r="AJ18" i="1"/>
  <c r="AU18" i="1"/>
  <c r="AE18" i="1"/>
  <c r="U18" i="1"/>
  <c r="AC18" i="1"/>
  <c r="AW18" i="1"/>
  <c r="S18" i="1"/>
  <c r="AK18" i="1"/>
  <c r="W18" i="1"/>
  <c r="AS18" i="1"/>
  <c r="R18" i="1"/>
  <c r="P18" i="1"/>
  <c r="AR18" i="1"/>
  <c r="AA18" i="1"/>
  <c r="T18" i="1"/>
  <c r="K22" i="1" l="1"/>
  <c r="O19" i="1"/>
  <c r="V19" i="1"/>
  <c r="AD19" i="1"/>
  <c r="AQ19" i="1"/>
  <c r="AM19" i="1"/>
  <c r="S19" i="1"/>
  <c r="AR19" i="1"/>
  <c r="N20" i="1"/>
  <c r="AE20" i="1" s="1"/>
  <c r="W19" i="1"/>
  <c r="AP19" i="1"/>
  <c r="AF19" i="1"/>
  <c r="AY19" i="1"/>
  <c r="BB19" i="1"/>
  <c r="AT19" i="1"/>
  <c r="P19" i="1"/>
  <c r="R19" i="1"/>
  <c r="AZ19" i="1"/>
  <c r="Z19" i="1"/>
  <c r="AW19" i="1"/>
  <c r="AA19" i="1"/>
  <c r="Y19" i="1"/>
  <c r="Q19" i="1"/>
  <c r="AU19" i="1"/>
  <c r="AN19" i="1"/>
  <c r="AE19" i="1"/>
  <c r="AB19" i="1"/>
  <c r="AG19" i="1"/>
  <c r="X19" i="1"/>
  <c r="T19" i="1"/>
  <c r="AC19" i="1"/>
  <c r="AX19" i="1"/>
  <c r="AO19" i="1"/>
  <c r="AH19" i="1"/>
  <c r="AV19" i="1"/>
  <c r="AI19" i="1"/>
  <c r="AK19" i="1"/>
  <c r="BA19" i="1"/>
  <c r="U19" i="1"/>
  <c r="AL19" i="1"/>
  <c r="AS19" i="1"/>
  <c r="P20" i="1" l="1"/>
  <c r="AU20" i="1"/>
  <c r="AZ20" i="1"/>
  <c r="AM20" i="1"/>
  <c r="AA20" i="1"/>
  <c r="AL20" i="1"/>
  <c r="AR20" i="1"/>
  <c r="AF20" i="1"/>
  <c r="AX20" i="1"/>
  <c r="Q20" i="1"/>
  <c r="BA20" i="1"/>
  <c r="AH20" i="1"/>
  <c r="AO20" i="1"/>
  <c r="Z20" i="1"/>
  <c r="AS20" i="1"/>
  <c r="AW20" i="1"/>
  <c r="AI20" i="1"/>
  <c r="AT20" i="1"/>
  <c r="S20" i="1"/>
  <c r="AN20" i="1"/>
  <c r="T20" i="1"/>
  <c r="X20" i="1"/>
  <c r="AY20" i="1"/>
  <c r="Y20" i="1"/>
  <c r="AQ20" i="1"/>
  <c r="BB20" i="1"/>
  <c r="AC20" i="1"/>
  <c r="AD20" i="1"/>
  <c r="AK20" i="1"/>
  <c r="AV20" i="1"/>
  <c r="BA21" i="1"/>
  <c r="AP20" i="1"/>
  <c r="AB20" i="1"/>
  <c r="AG20" i="1"/>
  <c r="O20" i="1"/>
  <c r="V20" i="1"/>
  <c r="K23" i="1"/>
  <c r="L23" i="1" s="1"/>
  <c r="U20" i="1"/>
  <c r="R20" i="1"/>
  <c r="W20" i="1"/>
  <c r="AJ20" i="1"/>
  <c r="AB21" i="1" l="1"/>
  <c r="AI21" i="1"/>
  <c r="AD21" i="1"/>
  <c r="K24" i="1"/>
  <c r="M23" i="1"/>
  <c r="AY21" i="1"/>
  <c r="AM21" i="1"/>
  <c r="S21" i="1"/>
  <c r="O21" i="1"/>
  <c r="AF21" i="1"/>
  <c r="BB22" i="1"/>
  <c r="AU21" i="1"/>
  <c r="Q21" i="1"/>
  <c r="U21" i="1"/>
  <c r="AR21" i="1"/>
  <c r="V21" i="1"/>
  <c r="AS21" i="1"/>
  <c r="AJ21" i="1"/>
  <c r="AP21" i="1"/>
  <c r="AL21" i="1"/>
  <c r="AK21" i="1"/>
  <c r="Z21" i="1"/>
  <c r="T21" i="1"/>
  <c r="R21" i="1"/>
  <c r="BB21" i="1"/>
  <c r="AA21" i="1"/>
  <c r="Y21" i="1"/>
  <c r="P21" i="1"/>
  <c r="AN21" i="1"/>
  <c r="W21" i="1"/>
  <c r="AO21" i="1"/>
  <c r="AV21" i="1"/>
  <c r="AG21" i="1"/>
  <c r="AT21" i="1"/>
  <c r="AX21" i="1"/>
  <c r="AC21" i="1"/>
  <c r="AZ21" i="1"/>
  <c r="X21" i="1"/>
  <c r="AW21" i="1"/>
  <c r="AE21" i="1"/>
  <c r="AQ21" i="1"/>
  <c r="AH21" i="1"/>
  <c r="L24" i="1" l="1"/>
  <c r="M24" i="1" s="1"/>
  <c r="AF24" i="1" s="1"/>
  <c r="AK22" i="1"/>
  <c r="O22" i="1"/>
  <c r="AO22" i="1"/>
  <c r="AG22" i="1"/>
  <c r="AZ22" i="1"/>
  <c r="AC22" i="1"/>
  <c r="AD22" i="1"/>
  <c r="AA22" i="1"/>
  <c r="Y22" i="1"/>
  <c r="U22" i="1"/>
  <c r="AB22" i="1"/>
  <c r="AH22" i="1"/>
  <c r="AV22" i="1"/>
  <c r="AQ22" i="1"/>
  <c r="AW22" i="1"/>
  <c r="P22" i="1"/>
  <c r="AJ22" i="1"/>
  <c r="AY22" i="1"/>
  <c r="AT22" i="1"/>
  <c r="X22" i="1"/>
  <c r="BA22" i="1"/>
  <c r="R22" i="1"/>
  <c r="AE22" i="1"/>
  <c r="AN22" i="1"/>
  <c r="Z22" i="1"/>
  <c r="AP22" i="1"/>
  <c r="AF22" i="1"/>
  <c r="AX22" i="1"/>
  <c r="W22" i="1"/>
  <c r="Q22" i="1"/>
  <c r="AP23" i="1"/>
  <c r="AU22" i="1"/>
  <c r="V22" i="1"/>
  <c r="AS22" i="1"/>
  <c r="AI22" i="1"/>
  <c r="AL22" i="1"/>
  <c r="S22" i="1"/>
  <c r="AR22" i="1"/>
  <c r="AM22" i="1"/>
  <c r="T22" i="1"/>
  <c r="U23" i="1" l="1"/>
  <c r="AQ23" i="1"/>
  <c r="AZ23" i="1"/>
  <c r="O23" i="1"/>
  <c r="AI23" i="1"/>
  <c r="AE23" i="1"/>
  <c r="AB23" i="1"/>
  <c r="Z23" i="1"/>
  <c r="P23" i="1"/>
  <c r="Q23" i="1"/>
  <c r="AM23" i="1"/>
  <c r="BB23" i="1"/>
  <c r="AG23" i="1"/>
  <c r="AA23" i="1"/>
  <c r="V23" i="1"/>
  <c r="T23" i="1"/>
  <c r="AW23" i="1"/>
  <c r="AY23" i="1"/>
  <c r="AN23" i="1"/>
  <c r="AO24" i="1"/>
  <c r="AI24" i="1"/>
  <c r="AB24" i="1"/>
  <c r="AX24" i="1"/>
  <c r="AH24" i="1"/>
  <c r="AR24" i="1"/>
  <c r="AQ24" i="1"/>
  <c r="V24" i="1"/>
  <c r="AA24" i="1"/>
  <c r="AW24" i="1"/>
  <c r="AZ24" i="1"/>
  <c r="BA24" i="1"/>
  <c r="AL23" i="1"/>
  <c r="AO23" i="1"/>
  <c r="AJ23" i="1"/>
  <c r="AT23" i="1"/>
  <c r="AR23" i="1"/>
  <c r="AS24" i="1"/>
  <c r="AU24" i="1"/>
  <c r="BB24" i="1"/>
  <c r="U24" i="1"/>
  <c r="T24" i="1"/>
  <c r="W24" i="1"/>
  <c r="Y24" i="1"/>
  <c r="O24" i="1"/>
  <c r="AS23" i="1"/>
  <c r="AX23" i="1"/>
  <c r="AK23" i="1"/>
  <c r="W23" i="1"/>
  <c r="BA23" i="1"/>
  <c r="AD23" i="1"/>
  <c r="AN24" i="1"/>
  <c r="AV24" i="1"/>
  <c r="AP24" i="1"/>
  <c r="AJ24" i="1"/>
  <c r="P24" i="1"/>
  <c r="AD24" i="1"/>
  <c r="Z24" i="1"/>
  <c r="AE24" i="1"/>
  <c r="X23" i="1"/>
  <c r="AU23" i="1"/>
  <c r="AH23" i="1"/>
  <c r="S23" i="1"/>
  <c r="Y23" i="1"/>
  <c r="AL24" i="1"/>
  <c r="X24" i="1"/>
  <c r="AC24" i="1"/>
  <c r="AY24" i="1"/>
  <c r="AT24" i="1"/>
  <c r="Q24" i="1"/>
  <c r="R24" i="1"/>
  <c r="AG24" i="1"/>
  <c r="S24" i="1"/>
  <c r="AM24" i="1"/>
  <c r="AK24" i="1"/>
  <c r="AV23" i="1"/>
  <c r="AC23" i="1"/>
  <c r="AF23" i="1"/>
  <c r="R23" i="1"/>
</calcChain>
</file>

<file path=xl/sharedStrings.xml><?xml version="1.0" encoding="utf-8"?>
<sst xmlns="http://schemas.openxmlformats.org/spreadsheetml/2006/main" count="102" uniqueCount="63">
  <si>
    <t>Ref</t>
  </si>
  <si>
    <t>Task</t>
  </si>
  <si>
    <t>Owner</t>
  </si>
  <si>
    <t>Team</t>
  </si>
  <si>
    <t>Sprint</t>
  </si>
  <si>
    <t>JIRA ID</t>
  </si>
  <si>
    <t>Milestone</t>
  </si>
  <si>
    <t>Status</t>
  </si>
  <si>
    <t>Comments</t>
  </si>
  <si>
    <t>Dependecy</t>
  </si>
  <si>
    <t>Planned Start Date</t>
  </si>
  <si>
    <t>Planned Finish Date</t>
  </si>
  <si>
    <t>Actual Start Date</t>
  </si>
  <si>
    <t>Actual Finish Date</t>
  </si>
  <si>
    <t>PS-1</t>
  </si>
  <si>
    <t>xxx</t>
  </si>
  <si>
    <t>N</t>
  </si>
  <si>
    <t>Complete</t>
  </si>
  <si>
    <t>PS-2</t>
  </si>
  <si>
    <t>Y</t>
  </si>
  <si>
    <t>PS-2.1</t>
  </si>
  <si>
    <t>PS-2.2</t>
  </si>
  <si>
    <t>PS-3</t>
  </si>
  <si>
    <t>PS-3.1</t>
  </si>
  <si>
    <t>Project Initiation</t>
  </si>
  <si>
    <t>Business Case</t>
  </si>
  <si>
    <t>Project Planning</t>
  </si>
  <si>
    <t>Project Execution</t>
  </si>
  <si>
    <t>Project Closing</t>
  </si>
  <si>
    <t>PS-4</t>
  </si>
  <si>
    <t>PS-5</t>
  </si>
  <si>
    <t>PS-2.1.1</t>
  </si>
  <si>
    <t>PS-3.1.1</t>
  </si>
  <si>
    <t>PS-3.2</t>
  </si>
  <si>
    <t>PS-4.1</t>
  </si>
  <si>
    <t>PS-4.1.1</t>
  </si>
  <si>
    <t>PS-4.2</t>
  </si>
  <si>
    <t>PS-5.1</t>
  </si>
  <si>
    <t>PS-5.1.1</t>
  </si>
  <si>
    <t>PS-5.2</t>
  </si>
  <si>
    <t>In Progress</t>
  </si>
  <si>
    <t>Planned</t>
  </si>
  <si>
    <t>Project Name:</t>
  </si>
  <si>
    <t>Target Completion Date:</t>
  </si>
  <si>
    <t>Sponsor:</t>
  </si>
  <si>
    <t>Project Manager:</t>
  </si>
  <si>
    <t>On Hold</t>
  </si>
  <si>
    <t>Q2 2020</t>
  </si>
  <si>
    <t>Q3 2020</t>
  </si>
  <si>
    <t>Q4 2020</t>
  </si>
  <si>
    <t>Q1 2021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</si>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</sst>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 mmm\ yy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283741"/>
      <name val="Source Sans Pro"/>
      <family val="2"/>
    </font>
    <font>
      <sz val="10"/>
      <name val="Source Sans Pro"/>
    </font>
    <font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color theme="0"/>
      <name val="Source Sans Pro"/>
      <family val="2"/>
    </font>
    <font>
      <b/>
      <sz val="11"/>
      <color rgb="FF29374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theme="8"/>
      </patternFill>
    </fill>
    <fill>
      <patternFill patternType="solid">
        <fgColor rgb="FF29374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2" xfId="0" applyBorder="1"/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wrapText="1" inden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14" fontId="5" fillId="0" borderId="0" xfId="0" applyNumberFormat="1" applyFont="1" applyFill="1"/>
    <xf numFmtId="14" fontId="0" fillId="2" borderId="2" xfId="0" applyNumberFormat="1" applyFill="1" applyBorder="1" applyAlignment="1">
      <alignment horizontal="center" vertical="center" textRotation="90"/>
    </xf>
    <xf numFmtId="14" fontId="0" fillId="3" borderId="2" xfId="0" applyNumberFormat="1" applyFill="1" applyBorder="1" applyAlignment="1">
      <alignment horizontal="center" vertical="center" textRotation="90"/>
    </xf>
    <xf numFmtId="0" fontId="0" fillId="4" borderId="2" xfId="0" applyFill="1" applyBorder="1"/>
    <xf numFmtId="0" fontId="0" fillId="0" borderId="1" xfId="0" applyNumberFormat="1" applyFill="1" applyBorder="1" applyAlignment="1">
      <alignment horizontal="center" vertical="center"/>
    </xf>
    <xf numFmtId="0" fontId="0" fillId="0" borderId="3" xfId="0" applyFont="1" applyBorder="1"/>
    <xf numFmtId="0" fontId="0" fillId="0" borderId="3" xfId="0" applyFont="1" applyBorder="1" applyAlignment="1">
      <alignment horizontal="left" indent="1"/>
    </xf>
    <xf numFmtId="0" fontId="0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 readingOrder="1"/>
    </xf>
    <xf numFmtId="164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indent="2"/>
    </xf>
    <xf numFmtId="0" fontId="0" fillId="0" borderId="3" xfId="0" applyFont="1" applyBorder="1" applyAlignment="1">
      <alignment horizontal="left" indent="3"/>
    </xf>
    <xf numFmtId="0" fontId="0" fillId="0" borderId="4" xfId="0" applyFont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 wrapText="1" readingOrder="1"/>
    </xf>
    <xf numFmtId="0" fontId="7" fillId="5" borderId="5" xfId="0" applyFont="1" applyFill="1" applyBorder="1" applyAlignment="1">
      <alignment horizontal="left" vertical="center" wrapText="1" indent="1" readingOrder="1"/>
    </xf>
    <xf numFmtId="0" fontId="7" fillId="5" borderId="5" xfId="0" applyFont="1" applyFill="1" applyBorder="1" applyAlignment="1">
      <alignment horizontal="center" vertical="center" wrapText="1" readingOrder="1"/>
    </xf>
    <xf numFmtId="14" fontId="7" fillId="5" borderId="5" xfId="0" applyNumberFormat="1" applyFont="1" applyFill="1" applyBorder="1" applyAlignment="1">
      <alignment horizontal="center" vertical="center" wrapText="1" readingOrder="1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6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6" xfId="0" applyBorder="1"/>
    <xf numFmtId="0" fontId="2" fillId="0" borderId="0" xfId="0" applyFont="1"/>
    <xf numFmtId="0" fontId="2" fillId="0" borderId="6" xfId="0" applyFont="1" applyBorder="1"/>
    <xf numFmtId="14" fontId="0" fillId="0" borderId="2" xfId="0" applyNumberFormat="1" applyFill="1" applyBorder="1" applyAlignment="1">
      <alignment horizontal="center" vertical="center" textRotation="90"/>
    </xf>
  </cellXfs>
  <cellStyles count="1">
    <cellStyle name="Normal" xfId="0" builtinId="0"/>
  </cellStyles>
  <dxfs count="32">
    <dxf>
      <font>
        <b val="0"/>
        <i val="0"/>
        <color theme="1"/>
      </font>
      <fill>
        <patternFill patternType="lightVertical">
          <fgColor theme="5" tint="0.79998168889431442"/>
          <bgColor auto="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0.24994659260841701"/>
        </patternFill>
      </fill>
    </dxf>
    <dxf>
      <font>
        <color rgb="FF00B0F0"/>
      </font>
      <fill>
        <patternFill>
          <bgColor rgb="FF00B0F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rgb="FF7030A0"/>
      </font>
      <fill>
        <patternFill>
          <bgColor rgb="FF7030A0"/>
        </patternFill>
      </fill>
    </dxf>
    <dxf>
      <font>
        <b val="0"/>
        <i val="0"/>
        <color theme="1"/>
      </font>
      <fill>
        <patternFill patternType="lightVertical">
          <fgColor theme="5" tint="0.79998168889431442"/>
          <bgColor auto="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0.24994659260841701"/>
        </patternFill>
      </fill>
    </dxf>
    <dxf>
      <font>
        <color rgb="FF00B0F0"/>
      </font>
      <fill>
        <patternFill>
          <bgColor rgb="FF00B0F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rgb="FF7030A0"/>
      </font>
      <fill>
        <patternFill>
          <bgColor rgb="FF7030A0"/>
        </patternFill>
      </fill>
    </dxf>
    <dxf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b/>
        <i val="0"/>
        <color theme="0" tint="-0.499984740745262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lightVertical">
          <fgColor theme="5" tint="0.79998168889431442"/>
          <bgColor auto="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Source Sans Pro"/>
        <scheme val="none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d\ mmm\ 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d\ mmm\ 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83741"/>
        <name val="Source Sans Pro"/>
        <scheme val="none"/>
      </font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2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220436</xdr:colOff>
      <xdr:row>5</xdr:row>
      <xdr:rowOff>182336</xdr:rowOff>
    </xdr:from>
    <xdr:to>
      <xdr:col>7</xdr:col>
      <xdr:colOff>220436</xdr:colOff>
      <xdr:row>44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C4821FFF-1E3B-4183-9292-5329F46DF100}"/>
            </a:ext>
          </a:extLst>
        </xdr:cNvPr>
        <xdr:cNvCxnSpPr/>
      </xdr:nvCxnSpPr>
      <xdr:spPr>
        <a:xfrm>
          <a:off x="9092293" y="1189265"/>
          <a:ext cx="0" cy="8743950"/>
        </a:xfrm>
        <a:prstGeom prst="line">
          <a:avLst/>
        </a:prstGeom>
        <a:ln w="15875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27215</xdr:colOff>
      <xdr:row>6</xdr:row>
      <xdr:rowOff>13609</xdr:rowOff>
    </xdr:from>
    <xdr:to>
      <xdr:col>4</xdr:col>
      <xdr:colOff>0</xdr:colOff>
      <xdr:row>8</xdr:row>
      <xdr:rowOff>0</xdr:rowOff>
    </xdr:to>
    <xdr:sp macro="" textlink="">
      <xdr:nvSpPr>
        <xdr:cNvPr id="4" name="Arrow: Pentagon 2">
          <a:extLst>
            <a:ext uri="{FF2B5EF4-FFF2-40B4-BE49-F238E27FC236}">
              <a16:creationId xmlns:a16="http://schemas.microsoft.com/office/drawing/2014/main" id="{D7DF0411-005C-4E2E-BB44-6B2BA35FB947}"/>
            </a:ext>
          </a:extLst>
        </xdr:cNvPr>
        <xdr:cNvSpPr/>
      </xdr:nvSpPr>
      <xdr:spPr>
        <a:xfrm>
          <a:off x="6177644" y="1211038"/>
          <a:ext cx="1523999" cy="367391"/>
        </a:xfrm>
        <a:prstGeom prst="homePlate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Business Case                                        </a:t>
          </a:r>
        </a:p>
      </xdr:txBody>
    </xdr:sp>
    <xdr:clientData/>
  </xdr:twoCellAnchor>
  <xdr:twoCellAnchor>
    <xdr:from>
      <xdr:col>5</xdr:col>
      <xdr:colOff>0</xdr:colOff>
      <xdr:row>11</xdr:row>
      <xdr:rowOff>27214</xdr:rowOff>
    </xdr:from>
    <xdr:to>
      <xdr:col>6</xdr:col>
      <xdr:colOff>642257</xdr:colOff>
      <xdr:row>13</xdr:row>
      <xdr:rowOff>0</xdr:rowOff>
    </xdr:to>
    <xdr:sp macro="" textlink="">
      <xdr:nvSpPr>
        <xdr:cNvPr id="9" name="Arrow: Pentagon 7">
          <a:extLst>
            <a:ext uri="{FF2B5EF4-FFF2-40B4-BE49-F238E27FC236}">
              <a16:creationId xmlns:a16="http://schemas.microsoft.com/office/drawing/2014/main" id="{32A38085-B3C4-45F8-9C98-1C978D79033D}"/>
            </a:ext>
          </a:extLst>
        </xdr:cNvPr>
        <xdr:cNvSpPr/>
      </xdr:nvSpPr>
      <xdr:spPr>
        <a:xfrm>
          <a:off x="7973786" y="1796143"/>
          <a:ext cx="2356757" cy="353786"/>
        </a:xfrm>
        <a:prstGeom prst="homePlate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Project Initiation</a:t>
          </a:r>
        </a:p>
      </xdr:txBody>
    </xdr:sp>
    <xdr:clientData/>
  </xdr:twoCellAnchor>
  <xdr:twoCellAnchor>
    <xdr:from>
      <xdr:col>10</xdr:col>
      <xdr:colOff>149678</xdr:colOff>
      <xdr:row>36</xdr:row>
      <xdr:rowOff>13608</xdr:rowOff>
    </xdr:from>
    <xdr:to>
      <xdr:col>11</xdr:col>
      <xdr:colOff>462642</xdr:colOff>
      <xdr:row>38</xdr:row>
      <xdr:rowOff>13608</xdr:rowOff>
    </xdr:to>
    <xdr:sp macro="" textlink="">
      <xdr:nvSpPr>
        <xdr:cNvPr id="40" name="Arrow: Pentagon 10">
          <a:extLst>
            <a:ext uri="{FF2B5EF4-FFF2-40B4-BE49-F238E27FC236}">
              <a16:creationId xmlns:a16="http://schemas.microsoft.com/office/drawing/2014/main" id="{63B18B2F-437B-4FFC-8985-92EE66812D8D}"/>
            </a:ext>
          </a:extLst>
        </xdr:cNvPr>
        <xdr:cNvSpPr/>
      </xdr:nvSpPr>
      <xdr:spPr>
        <a:xfrm>
          <a:off x="15090321" y="5973537"/>
          <a:ext cx="2027464" cy="381000"/>
        </a:xfrm>
        <a:prstGeom prst="homePlate">
          <a:avLst/>
        </a:prstGeom>
        <a:pattFill prst="smCheck">
          <a:fgClr>
            <a:schemeClr val="bg1">
              <a:lumMod val="50000"/>
            </a:schemeClr>
          </a:fgClr>
          <a:bgClr>
            <a:schemeClr val="bg1"/>
          </a:bgClr>
        </a:pattFill>
        <a:effectLst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6</xdr:col>
      <xdr:colOff>612322</xdr:colOff>
      <xdr:row>20</xdr:row>
      <xdr:rowOff>0</xdr:rowOff>
    </xdr:from>
    <xdr:to>
      <xdr:col>7</xdr:col>
      <xdr:colOff>1360714</xdr:colOff>
      <xdr:row>22</xdr:row>
      <xdr:rowOff>0</xdr:rowOff>
    </xdr:to>
    <xdr:sp macro="" textlink="">
      <xdr:nvSpPr>
        <xdr:cNvPr id="10" name="Arrow: Pentagon 8">
          <a:extLst>
            <a:ext uri="{FF2B5EF4-FFF2-40B4-BE49-F238E27FC236}">
              <a16:creationId xmlns:a16="http://schemas.microsoft.com/office/drawing/2014/main" id="{FAAB8B7F-9F56-40E6-A88B-69ACF6E04DAD}"/>
            </a:ext>
          </a:extLst>
        </xdr:cNvPr>
        <xdr:cNvSpPr/>
      </xdr:nvSpPr>
      <xdr:spPr>
        <a:xfrm>
          <a:off x="10300608" y="3102429"/>
          <a:ext cx="2462892" cy="381000"/>
        </a:xfrm>
        <a:prstGeom prst="homePlate">
          <a:avLst/>
        </a:prstGeom>
        <a:solidFill>
          <a:srgbClr val="C0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Project Planning</a:t>
          </a:r>
        </a:p>
      </xdr:txBody>
    </xdr:sp>
    <xdr:clientData/>
  </xdr:twoCellAnchor>
  <xdr:twoCellAnchor>
    <xdr:from>
      <xdr:col>10</xdr:col>
      <xdr:colOff>1387928</xdr:colOff>
      <xdr:row>36</xdr:row>
      <xdr:rowOff>1</xdr:rowOff>
    </xdr:from>
    <xdr:to>
      <xdr:col>13</xdr:col>
      <xdr:colOff>204107</xdr:colOff>
      <xdr:row>38</xdr:row>
      <xdr:rowOff>13607</xdr:rowOff>
    </xdr:to>
    <xdr:sp macro="" textlink="">
      <xdr:nvSpPr>
        <xdr:cNvPr id="12" name="Arrow: Pentagon 10">
          <a:extLst>
            <a:ext uri="{FF2B5EF4-FFF2-40B4-BE49-F238E27FC236}">
              <a16:creationId xmlns:a16="http://schemas.microsoft.com/office/drawing/2014/main" id="{63B18B2F-437B-4FFC-8985-92EE66812D8D}"/>
            </a:ext>
          </a:extLst>
        </xdr:cNvPr>
        <xdr:cNvSpPr/>
      </xdr:nvSpPr>
      <xdr:spPr>
        <a:xfrm>
          <a:off x="16328571" y="5959930"/>
          <a:ext cx="2354036" cy="394606"/>
        </a:xfrm>
        <a:prstGeom prst="homePlate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Project Closing</a:t>
          </a:r>
        </a:p>
      </xdr:txBody>
    </xdr:sp>
    <xdr:clientData/>
  </xdr:twoCellAnchor>
  <xdr:twoCellAnchor>
    <xdr:from>
      <xdr:col>3</xdr:col>
      <xdr:colOff>1649187</xdr:colOff>
      <xdr:row>8</xdr:row>
      <xdr:rowOff>149187</xdr:rowOff>
    </xdr:from>
    <xdr:to>
      <xdr:col>5</xdr:col>
      <xdr:colOff>95250</xdr:colOff>
      <xdr:row>10</xdr:row>
      <xdr:rowOff>76692</xdr:rowOff>
    </xdr:to>
    <xdr:sp macro="" textlink="">
      <xdr:nvSpPr>
        <xdr:cNvPr id="13" name="Diamond 12">
          <a:extLst>
            <a:ext uri="{FF2B5EF4-FFF2-40B4-BE49-F238E27FC236}">
              <a16:creationId xmlns:a16="http://schemas.microsoft.com/office/drawing/2014/main" id="{8F5A3DC1-1B7A-41FB-B339-71192FCE7B9F}"/>
            </a:ext>
          </a:extLst>
        </xdr:cNvPr>
        <xdr:cNvSpPr/>
      </xdr:nvSpPr>
      <xdr:spPr>
        <a:xfrm>
          <a:off x="4261758" y="1727616"/>
          <a:ext cx="269421" cy="308505"/>
        </a:xfrm>
        <a:prstGeom prst="diamond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1</a:t>
          </a:r>
        </a:p>
      </xdr:txBody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884464</xdr:colOff>
      <xdr:row>16</xdr:row>
      <xdr:rowOff>0</xdr:rowOff>
    </xdr:to>
    <xdr:sp macro="" textlink="">
      <xdr:nvSpPr>
        <xdr:cNvPr id="14" name="Arrow: Pentagon 12">
          <a:extLst>
            <a:ext uri="{FF2B5EF4-FFF2-40B4-BE49-F238E27FC236}">
              <a16:creationId xmlns:a16="http://schemas.microsoft.com/office/drawing/2014/main" id="{48EBA517-C71B-4479-BBF3-A6ED7F5EFE68}"/>
            </a:ext>
          </a:extLst>
        </xdr:cNvPr>
        <xdr:cNvSpPr/>
      </xdr:nvSpPr>
      <xdr:spPr>
        <a:xfrm>
          <a:off x="7973786" y="2340429"/>
          <a:ext cx="884464" cy="381000"/>
        </a:xfrm>
        <a:prstGeom prst="homePlate">
          <a:avLst/>
        </a:prstGeom>
        <a:pattFill prst="pct90">
          <a:fgClr>
            <a:srgbClr val="FFC000"/>
          </a:fgClr>
          <a:bgClr>
            <a:schemeClr val="bg1"/>
          </a:bgClr>
        </a:pattFill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XXX</a:t>
          </a:r>
        </a:p>
      </xdr:txBody>
    </xdr:sp>
    <xdr:clientData/>
  </xdr:twoCellAnchor>
  <xdr:twoCellAnchor>
    <xdr:from>
      <xdr:col>6</xdr:col>
      <xdr:colOff>414439</xdr:colOff>
      <xdr:row>16</xdr:row>
      <xdr:rowOff>100750</xdr:rowOff>
    </xdr:from>
    <xdr:to>
      <xdr:col>6</xdr:col>
      <xdr:colOff>748393</xdr:colOff>
      <xdr:row>18</xdr:row>
      <xdr:rowOff>62534</xdr:rowOff>
    </xdr:to>
    <xdr:sp macro="" textlink="">
      <xdr:nvSpPr>
        <xdr:cNvPr id="17" name="Diamond 16">
          <a:extLst>
            <a:ext uri="{FF2B5EF4-FFF2-40B4-BE49-F238E27FC236}">
              <a16:creationId xmlns:a16="http://schemas.microsoft.com/office/drawing/2014/main" id="{9AB390C7-06DC-4887-8607-CB1B4A7E967E}"/>
            </a:ext>
          </a:extLst>
        </xdr:cNvPr>
        <xdr:cNvSpPr/>
      </xdr:nvSpPr>
      <xdr:spPr>
        <a:xfrm>
          <a:off x="6564868" y="2822179"/>
          <a:ext cx="333954" cy="342784"/>
        </a:xfrm>
        <a:prstGeom prst="diamond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2</a:t>
          </a:r>
        </a:p>
      </xdr:txBody>
    </xdr:sp>
    <xdr:clientData/>
  </xdr:twoCellAnchor>
  <xdr:twoCellAnchor>
    <xdr:from>
      <xdr:col>12</xdr:col>
      <xdr:colOff>64975</xdr:colOff>
      <xdr:row>41</xdr:row>
      <xdr:rowOff>172579</xdr:rowOff>
    </xdr:from>
    <xdr:to>
      <xdr:col>13</xdr:col>
      <xdr:colOff>233023</xdr:colOff>
      <xdr:row>43</xdr:row>
      <xdr:rowOff>45135</xdr:rowOff>
    </xdr:to>
    <xdr:sp macro="" textlink="">
      <xdr:nvSpPr>
        <xdr:cNvPr id="21" name="Diamond 20">
          <a:extLst>
            <a:ext uri="{FF2B5EF4-FFF2-40B4-BE49-F238E27FC236}">
              <a16:creationId xmlns:a16="http://schemas.microsoft.com/office/drawing/2014/main" id="{F794E2E7-F48C-4270-BC0C-768FE2748B8D}"/>
            </a:ext>
          </a:extLst>
        </xdr:cNvPr>
        <xdr:cNvSpPr/>
      </xdr:nvSpPr>
      <xdr:spPr>
        <a:xfrm>
          <a:off x="14896761" y="6894508"/>
          <a:ext cx="276905" cy="253556"/>
        </a:xfrm>
        <a:prstGeom prst="diamond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5</a:t>
          </a:r>
        </a:p>
      </xdr:txBody>
    </xdr:sp>
    <xdr:clientData/>
  </xdr:twoCellAnchor>
  <xdr:twoCellAnchor>
    <xdr:from>
      <xdr:col>3</xdr:col>
      <xdr:colOff>489856</xdr:colOff>
      <xdr:row>11</xdr:row>
      <xdr:rowOff>57150</xdr:rowOff>
    </xdr:from>
    <xdr:to>
      <xdr:col>3</xdr:col>
      <xdr:colOff>1489982</xdr:colOff>
      <xdr:row>12</xdr:row>
      <xdr:rowOff>118382</xdr:rowOff>
    </xdr:to>
    <xdr:sp macro="" textlink="">
      <xdr:nvSpPr>
        <xdr:cNvPr id="23" name="Speech Bubble: Rectangle with Corners Rounded 21">
          <a:extLst>
            <a:ext uri="{FF2B5EF4-FFF2-40B4-BE49-F238E27FC236}">
              <a16:creationId xmlns:a16="http://schemas.microsoft.com/office/drawing/2014/main" id="{075A1460-856F-4662-8145-401EC2FD90D9}"/>
            </a:ext>
          </a:extLst>
        </xdr:cNvPr>
        <xdr:cNvSpPr/>
      </xdr:nvSpPr>
      <xdr:spPr>
        <a:xfrm>
          <a:off x="3102427" y="2207079"/>
          <a:ext cx="1000126" cy="251732"/>
        </a:xfrm>
        <a:prstGeom prst="wedgeRoundRectCallout">
          <a:avLst>
            <a:gd name="adj1" fmla="val 80790"/>
            <a:gd name="adj2" fmla="val -155664"/>
            <a:gd name="adj3" fmla="val 16667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>
              <a:solidFill>
                <a:sysClr val="windowText" lastClr="000000"/>
              </a:solidFill>
            </a:rPr>
            <a:t>Milestone 1</a:t>
          </a:r>
        </a:p>
      </xdr:txBody>
    </xdr:sp>
    <xdr:clientData/>
  </xdr:twoCellAnchor>
  <xdr:twoCellAnchor>
    <xdr:from>
      <xdr:col>7</xdr:col>
      <xdr:colOff>1338942</xdr:colOff>
      <xdr:row>31</xdr:row>
      <xdr:rowOff>19051</xdr:rowOff>
    </xdr:from>
    <xdr:to>
      <xdr:col>9</xdr:col>
      <xdr:colOff>557893</xdr:colOff>
      <xdr:row>33</xdr:row>
      <xdr:rowOff>0</xdr:rowOff>
    </xdr:to>
    <xdr:sp macro="" textlink="">
      <xdr:nvSpPr>
        <xdr:cNvPr id="42" name="Arrow: Pentagon 10">
          <a:extLst>
            <a:ext uri="{FF2B5EF4-FFF2-40B4-BE49-F238E27FC236}">
              <a16:creationId xmlns:a16="http://schemas.microsoft.com/office/drawing/2014/main" id="{63B18B2F-437B-4FFC-8985-92EE66812D8D}"/>
            </a:ext>
          </a:extLst>
        </xdr:cNvPr>
        <xdr:cNvSpPr/>
      </xdr:nvSpPr>
      <xdr:spPr>
        <a:xfrm>
          <a:off x="12741728" y="4835980"/>
          <a:ext cx="1042308" cy="381000"/>
        </a:xfrm>
        <a:prstGeom prst="homePlate">
          <a:avLst/>
        </a:prstGeom>
        <a:pattFill prst="smCheck">
          <a:fgClr>
            <a:schemeClr val="bg1">
              <a:lumMod val="50000"/>
            </a:schemeClr>
          </a:fgClr>
          <a:bgClr>
            <a:schemeClr val="bg1"/>
          </a:bgClr>
        </a:pattFill>
        <a:effectLst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6</xdr:col>
      <xdr:colOff>598713</xdr:colOff>
      <xdr:row>23</xdr:row>
      <xdr:rowOff>0</xdr:rowOff>
    </xdr:from>
    <xdr:to>
      <xdr:col>6</xdr:col>
      <xdr:colOff>1537606</xdr:colOff>
      <xdr:row>25</xdr:row>
      <xdr:rowOff>0</xdr:rowOff>
    </xdr:to>
    <xdr:sp macro="" textlink="">
      <xdr:nvSpPr>
        <xdr:cNvPr id="31" name="Arrow: Pentagon 29">
          <a:extLst>
            <a:ext uri="{FF2B5EF4-FFF2-40B4-BE49-F238E27FC236}">
              <a16:creationId xmlns:a16="http://schemas.microsoft.com/office/drawing/2014/main" id="{46AE2EFE-EBA3-4CDD-AA94-38A112E83D42}"/>
            </a:ext>
          </a:extLst>
        </xdr:cNvPr>
        <xdr:cNvSpPr/>
      </xdr:nvSpPr>
      <xdr:spPr>
        <a:xfrm>
          <a:off x="10286999" y="3673929"/>
          <a:ext cx="938893" cy="381000"/>
        </a:xfrm>
        <a:prstGeom prst="homePlate">
          <a:avLst/>
        </a:prstGeom>
        <a:pattFill prst="pct60">
          <a:fgClr>
            <a:srgbClr val="C00000"/>
          </a:fgClr>
          <a:bgClr>
            <a:schemeClr val="tx1"/>
          </a:bgClr>
        </a:pattFill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>
              <a:solidFill>
                <a:schemeClr val="bg1"/>
              </a:solidFill>
            </a:rPr>
            <a:t>xxx</a:t>
          </a:r>
        </a:p>
      </xdr:txBody>
    </xdr:sp>
    <xdr:clientData/>
  </xdr:twoCellAnchor>
  <xdr:twoCellAnchor>
    <xdr:from>
      <xdr:col>7</xdr:col>
      <xdr:colOff>1524001</xdr:colOff>
      <xdr:row>31</xdr:row>
      <xdr:rowOff>13607</xdr:rowOff>
    </xdr:from>
    <xdr:to>
      <xdr:col>9</xdr:col>
      <xdr:colOff>1047749</xdr:colOff>
      <xdr:row>33</xdr:row>
      <xdr:rowOff>0</xdr:rowOff>
    </xdr:to>
    <xdr:sp macro="" textlink="">
      <xdr:nvSpPr>
        <xdr:cNvPr id="37" name="Arrow: Pentagon 35">
          <a:extLst>
            <a:ext uri="{FF2B5EF4-FFF2-40B4-BE49-F238E27FC236}">
              <a16:creationId xmlns:a16="http://schemas.microsoft.com/office/drawing/2014/main" id="{428A1853-18F3-49D8-8136-305FEE7226E7}"/>
            </a:ext>
          </a:extLst>
        </xdr:cNvPr>
        <xdr:cNvSpPr/>
      </xdr:nvSpPr>
      <xdr:spPr>
        <a:xfrm>
          <a:off x="12926787" y="4830536"/>
          <a:ext cx="1347105" cy="367393"/>
        </a:xfrm>
        <a:prstGeom prst="homePlate">
          <a:avLst/>
        </a:prstGeom>
        <a:pattFill prst="pct50">
          <a:fgClr>
            <a:srgbClr val="FFC000"/>
          </a:fgClr>
          <a:bgClr>
            <a:schemeClr val="tx1"/>
          </a:bgClr>
        </a:pattFill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XXX</a:t>
          </a:r>
        </a:p>
      </xdr:txBody>
    </xdr:sp>
    <xdr:clientData/>
  </xdr:twoCellAnchor>
  <xdr:twoCellAnchor>
    <xdr:from>
      <xdr:col>7</xdr:col>
      <xdr:colOff>1336221</xdr:colOff>
      <xdr:row>28</xdr:row>
      <xdr:rowOff>29937</xdr:rowOff>
    </xdr:from>
    <xdr:to>
      <xdr:col>9</xdr:col>
      <xdr:colOff>1540328</xdr:colOff>
      <xdr:row>30</xdr:row>
      <xdr:rowOff>29937</xdr:rowOff>
    </xdr:to>
    <xdr:sp macro="" textlink="">
      <xdr:nvSpPr>
        <xdr:cNvPr id="41" name="Arrow: Pentagon 10">
          <a:extLst>
            <a:ext uri="{FF2B5EF4-FFF2-40B4-BE49-F238E27FC236}">
              <a16:creationId xmlns:a16="http://schemas.microsoft.com/office/drawing/2014/main" id="{63B18B2F-437B-4FFC-8985-92EE66812D8D}"/>
            </a:ext>
          </a:extLst>
        </xdr:cNvPr>
        <xdr:cNvSpPr/>
      </xdr:nvSpPr>
      <xdr:spPr>
        <a:xfrm>
          <a:off x="12739007" y="4275366"/>
          <a:ext cx="2027464" cy="381000"/>
        </a:xfrm>
        <a:prstGeom prst="homePlate">
          <a:avLst/>
        </a:prstGeom>
        <a:pattFill prst="smCheck">
          <a:fgClr>
            <a:schemeClr val="bg1">
              <a:lumMod val="50000"/>
            </a:schemeClr>
          </a:fgClr>
          <a:bgClr>
            <a:schemeClr val="bg1"/>
          </a:bgClr>
        </a:pattFill>
        <a:effectLst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10</xdr:col>
      <xdr:colOff>152400</xdr:colOff>
      <xdr:row>39</xdr:row>
      <xdr:rowOff>27214</xdr:rowOff>
    </xdr:from>
    <xdr:to>
      <xdr:col>11</xdr:col>
      <xdr:colOff>258536</xdr:colOff>
      <xdr:row>41</xdr:row>
      <xdr:rowOff>43543</xdr:rowOff>
    </xdr:to>
    <xdr:sp macro="" textlink="">
      <xdr:nvSpPr>
        <xdr:cNvPr id="44" name="Arrow: Pentagon 10">
          <a:extLst>
            <a:ext uri="{FF2B5EF4-FFF2-40B4-BE49-F238E27FC236}">
              <a16:creationId xmlns:a16="http://schemas.microsoft.com/office/drawing/2014/main" id="{63B18B2F-437B-4FFC-8985-92EE66812D8D}"/>
            </a:ext>
          </a:extLst>
        </xdr:cNvPr>
        <xdr:cNvSpPr/>
      </xdr:nvSpPr>
      <xdr:spPr>
        <a:xfrm>
          <a:off x="15093043" y="6558643"/>
          <a:ext cx="1820636" cy="397329"/>
        </a:xfrm>
        <a:prstGeom prst="homePlate">
          <a:avLst/>
        </a:prstGeom>
        <a:pattFill prst="smCheck">
          <a:fgClr>
            <a:schemeClr val="bg1">
              <a:lumMod val="50000"/>
            </a:schemeClr>
          </a:fgClr>
          <a:bgClr>
            <a:schemeClr val="bg1"/>
          </a:bgClr>
        </a:pattFill>
        <a:effectLst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9</xdr:col>
      <xdr:colOff>40822</xdr:colOff>
      <xdr:row>28</xdr:row>
      <xdr:rowOff>13607</xdr:rowOff>
    </xdr:from>
    <xdr:to>
      <xdr:col>10</xdr:col>
      <xdr:colOff>1442357</xdr:colOff>
      <xdr:row>30</xdr:row>
      <xdr:rowOff>13607</xdr:rowOff>
    </xdr:to>
    <xdr:sp macro="" textlink="">
      <xdr:nvSpPr>
        <xdr:cNvPr id="35" name="Arrow: Pentagon 33">
          <a:extLst>
            <a:ext uri="{FF2B5EF4-FFF2-40B4-BE49-F238E27FC236}">
              <a16:creationId xmlns:a16="http://schemas.microsoft.com/office/drawing/2014/main" id="{9CD58D22-54F2-4FC1-9A4B-19B6D2D1E8C5}"/>
            </a:ext>
          </a:extLst>
        </xdr:cNvPr>
        <xdr:cNvSpPr/>
      </xdr:nvSpPr>
      <xdr:spPr>
        <a:xfrm>
          <a:off x="9729108" y="4259036"/>
          <a:ext cx="3116035" cy="381000"/>
        </a:xfrm>
        <a:prstGeom prst="homePlate">
          <a:avLst/>
        </a:prstGeom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Project Execution</a:t>
          </a:r>
        </a:p>
      </xdr:txBody>
    </xdr:sp>
    <xdr:clientData/>
  </xdr:twoCellAnchor>
  <xdr:twoCellAnchor>
    <xdr:from>
      <xdr:col>10</xdr:col>
      <xdr:colOff>1363436</xdr:colOff>
      <xdr:row>39</xdr:row>
      <xdr:rowOff>43542</xdr:rowOff>
    </xdr:from>
    <xdr:to>
      <xdr:col>11</xdr:col>
      <xdr:colOff>1156607</xdr:colOff>
      <xdr:row>41</xdr:row>
      <xdr:rowOff>13606</xdr:rowOff>
    </xdr:to>
    <xdr:sp macro="" textlink="">
      <xdr:nvSpPr>
        <xdr:cNvPr id="43" name="Arrow: Pentagon 10">
          <a:extLst>
            <a:ext uri="{FF2B5EF4-FFF2-40B4-BE49-F238E27FC236}">
              <a16:creationId xmlns:a16="http://schemas.microsoft.com/office/drawing/2014/main" id="{63B18B2F-437B-4FFC-8985-92EE66812D8D}"/>
            </a:ext>
          </a:extLst>
        </xdr:cNvPr>
        <xdr:cNvSpPr/>
      </xdr:nvSpPr>
      <xdr:spPr>
        <a:xfrm>
          <a:off x="16304079" y="6574971"/>
          <a:ext cx="1507671" cy="351064"/>
        </a:xfrm>
        <a:prstGeom prst="homePlate">
          <a:avLst/>
        </a:prstGeom>
        <a:pattFill prst="pct90">
          <a:fgClr>
            <a:srgbClr val="92D050"/>
          </a:fgClr>
          <a:bgClr>
            <a:schemeClr val="bg1"/>
          </a:bgClr>
        </a:pattFill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XXX</a:t>
          </a:r>
        </a:p>
      </xdr:txBody>
    </xdr:sp>
    <xdr:clientData/>
  </xdr:twoCellAnchor>
  <xdr:twoCellAnchor>
    <xdr:from>
      <xdr:col>7</xdr:col>
      <xdr:colOff>1138339</xdr:colOff>
      <xdr:row>25</xdr:row>
      <xdr:rowOff>80978</xdr:rowOff>
    </xdr:from>
    <xdr:to>
      <xdr:col>7</xdr:col>
      <xdr:colOff>1472293</xdr:colOff>
      <xdr:row>27</xdr:row>
      <xdr:rowOff>60536</xdr:rowOff>
    </xdr:to>
    <xdr:sp macro="" textlink="">
      <xdr:nvSpPr>
        <xdr:cNvPr id="45" name="Diamond 44">
          <a:extLst>
            <a:ext uri="{FF2B5EF4-FFF2-40B4-BE49-F238E27FC236}">
              <a16:creationId xmlns:a16="http://schemas.microsoft.com/office/drawing/2014/main" id="{9AB390C7-06DC-4887-8607-CB1B4A7E967E}"/>
            </a:ext>
          </a:extLst>
        </xdr:cNvPr>
        <xdr:cNvSpPr/>
      </xdr:nvSpPr>
      <xdr:spPr>
        <a:xfrm>
          <a:off x="9003268" y="4897907"/>
          <a:ext cx="333954" cy="360558"/>
        </a:xfrm>
        <a:prstGeom prst="diamond">
          <a:avLst/>
        </a:prstGeom>
        <a:solidFill>
          <a:srgbClr val="C0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3</a:t>
          </a:r>
        </a:p>
      </xdr:txBody>
    </xdr:sp>
    <xdr:clientData/>
  </xdr:twoCellAnchor>
  <xdr:twoCellAnchor>
    <xdr:from>
      <xdr:col>10</xdr:col>
      <xdr:colOff>1236311</xdr:colOff>
      <xdr:row>33</xdr:row>
      <xdr:rowOff>114299</xdr:rowOff>
    </xdr:from>
    <xdr:to>
      <xdr:col>10</xdr:col>
      <xdr:colOff>1570265</xdr:colOff>
      <xdr:row>35</xdr:row>
      <xdr:rowOff>87086</xdr:rowOff>
    </xdr:to>
    <xdr:sp macro="" textlink="">
      <xdr:nvSpPr>
        <xdr:cNvPr id="46" name="Diamond 45">
          <a:extLst>
            <a:ext uri="{FF2B5EF4-FFF2-40B4-BE49-F238E27FC236}">
              <a16:creationId xmlns:a16="http://schemas.microsoft.com/office/drawing/2014/main" id="{9AB390C7-06DC-4887-8607-CB1B4A7E967E}"/>
            </a:ext>
          </a:extLst>
        </xdr:cNvPr>
        <xdr:cNvSpPr/>
      </xdr:nvSpPr>
      <xdr:spPr>
        <a:xfrm>
          <a:off x="12639097" y="5312228"/>
          <a:ext cx="333954" cy="353787"/>
        </a:xfrm>
        <a:prstGeom prst="diamond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3" name="Table3" displayName="Table3" ref="A7:N24" totalsRowShown="0" headerRowDxfId="17" dataDxfId="18" tableBorderDxfId="31">
  <autoFilter ref="A7:N24"/>
  <tableColumns count="14">
    <tableColumn id="1" name="Ref" dataDxfId="30"/>
    <tableColumn id="2" name="Task" dataDxfId="29"/>
    <tableColumn id="3" name="Owner" dataDxfId="28"/>
    <tableColumn id="4" name="Team" dataDxfId="27"/>
    <tableColumn id="5" name="Sprint" dataDxfId="26"/>
    <tableColumn id="6" name="JIRA ID" dataDxfId="25"/>
    <tableColumn id="7" name="Milestone" dataDxfId="24"/>
    <tableColumn id="8" name="Status" dataDxfId="23"/>
    <tableColumn id="9" name="Comments" dataDxfId="22"/>
    <tableColumn id="10" name="Dependecy" dataDxfId="21"/>
    <tableColumn id="11" name="Planned Start Date" dataDxfId="20">
      <calculatedColumnFormula>L7</calculatedColumnFormula>
    </tableColumn>
    <tableColumn id="12" name="Planned Finish Date" dataDxfId="19">
      <calculatedColumnFormula>WORKDAY(K8,10)</calculatedColumnFormula>
    </tableColumn>
    <tableColumn id="13" name="Actual Start Date" dataDxfId="16">
      <calculatedColumnFormula>Table3[[#This Row],[Planned Finish Date]]</calculatedColumnFormula>
    </tableColumn>
    <tableColumn id="14" name="Actual Finish Date" dataDxfId="15">
      <calculatedColumnFormula>WORKDAY(Table3[[#This Row],[Actual Start Date]],15)</calculatedColumnFormula>
    </tableColumn>
  </tableColumns>
  <tableStyleInfo name="TableStyleMedium20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24"/>
  <sheetViews>
    <sheetView showGridLines="0" tabSelected="1" zoomScale="85" zoomScaleNormal="85" workbookViewId="0">
      <selection activeCell="G31" sqref="G31"/>
    </sheetView>
  </sheetViews>
  <sheetFormatPr defaultRowHeight="15"/>
  <cols>
    <col min="1" max="1" width="8" bestFit="1" customWidth="1"/>
    <col min="2" max="2" width="23.85546875" bestFit="1" customWidth="1"/>
    <col min="3" max="3" width="23.85546875" customWidth="1"/>
    <col min="4" max="4" width="8.5703125" customWidth="1"/>
    <col min="5" max="5" width="8.85546875" customWidth="1"/>
    <col min="6" max="6" width="9.85546875" customWidth="1"/>
    <col min="7" max="7" width="12.42578125" customWidth="1"/>
    <col min="8" max="8" width="16.28515625" customWidth="1"/>
    <col min="9" max="9" width="13.5703125" customWidth="1"/>
    <col min="10" max="10" width="13.7109375" customWidth="1"/>
    <col min="11" max="11" width="21" customWidth="1"/>
    <col min="12" max="12" width="21.85546875" customWidth="1"/>
    <col min="13" max="13" width="19.28515625" customWidth="1"/>
    <col min="14" max="14" width="20.140625" customWidth="1"/>
    <col min="15" max="54" width="3.7109375" customWidth="1"/>
  </cols>
  <sheetData>
    <row r="2" spans="1:54">
      <c r="B2" s="9" t="s">
        <v>42</v>
      </c>
      <c r="C2" s="1"/>
    </row>
    <row r="3" spans="1:54">
      <c r="B3" s="9" t="s">
        <v>43</v>
      </c>
      <c r="C3" s="1"/>
    </row>
    <row r="4" spans="1:54">
      <c r="B4" s="9" t="s">
        <v>44</v>
      </c>
      <c r="C4" s="1"/>
    </row>
    <row r="5" spans="1:54">
      <c r="B5" s="9" t="s">
        <v>45</v>
      </c>
      <c r="C5" s="1"/>
    </row>
    <row r="6" spans="1:54" ht="56.25">
      <c r="A6" s="2"/>
      <c r="B6" s="3"/>
      <c r="C6" s="4"/>
      <c r="D6" s="4"/>
      <c r="E6" s="5"/>
      <c r="F6" s="5"/>
      <c r="G6" s="5"/>
      <c r="H6" s="5"/>
      <c r="I6" s="5"/>
      <c r="J6" s="5"/>
      <c r="K6" s="6"/>
      <c r="L6" s="5"/>
      <c r="M6" s="5"/>
      <c r="N6" s="5"/>
      <c r="O6" s="7">
        <v>43980</v>
      </c>
      <c r="P6" s="8">
        <f t="shared" ref="P6:BB6" si="0">O6+7</f>
        <v>43987</v>
      </c>
      <c r="Q6" s="8">
        <f t="shared" si="0"/>
        <v>43994</v>
      </c>
      <c r="R6" s="8">
        <f t="shared" si="0"/>
        <v>44001</v>
      </c>
      <c r="S6" s="8">
        <f t="shared" si="0"/>
        <v>44008</v>
      </c>
      <c r="T6" s="7">
        <f t="shared" si="0"/>
        <v>44015</v>
      </c>
      <c r="U6" s="7">
        <f t="shared" si="0"/>
        <v>44022</v>
      </c>
      <c r="V6" s="7">
        <f t="shared" si="0"/>
        <v>44029</v>
      </c>
      <c r="W6" s="7">
        <f t="shared" si="0"/>
        <v>44036</v>
      </c>
      <c r="X6" s="7">
        <f t="shared" si="0"/>
        <v>44043</v>
      </c>
      <c r="Y6" s="36">
        <f t="shared" si="0"/>
        <v>44050</v>
      </c>
      <c r="Z6" s="36">
        <f t="shared" si="0"/>
        <v>44057</v>
      </c>
      <c r="AA6" s="36">
        <f t="shared" si="0"/>
        <v>44064</v>
      </c>
      <c r="AB6" s="36">
        <f t="shared" si="0"/>
        <v>44071</v>
      </c>
      <c r="AC6" s="7">
        <f t="shared" si="0"/>
        <v>44078</v>
      </c>
      <c r="AD6" s="7">
        <f t="shared" si="0"/>
        <v>44085</v>
      </c>
      <c r="AE6" s="7">
        <f t="shared" si="0"/>
        <v>44092</v>
      </c>
      <c r="AF6" s="7">
        <f t="shared" si="0"/>
        <v>44099</v>
      </c>
      <c r="AG6" s="36">
        <f t="shared" si="0"/>
        <v>44106</v>
      </c>
      <c r="AH6" s="36">
        <f t="shared" si="0"/>
        <v>44113</v>
      </c>
      <c r="AI6" s="36">
        <f t="shared" si="0"/>
        <v>44120</v>
      </c>
      <c r="AJ6" s="36">
        <f t="shared" si="0"/>
        <v>44127</v>
      </c>
      <c r="AK6" s="36">
        <f t="shared" si="0"/>
        <v>44134</v>
      </c>
      <c r="AL6" s="7">
        <f t="shared" si="0"/>
        <v>44141</v>
      </c>
      <c r="AM6" s="7">
        <f t="shared" si="0"/>
        <v>44148</v>
      </c>
      <c r="AN6" s="7">
        <f t="shared" si="0"/>
        <v>44155</v>
      </c>
      <c r="AO6" s="7">
        <f t="shared" si="0"/>
        <v>44162</v>
      </c>
      <c r="AP6" s="36">
        <f t="shared" si="0"/>
        <v>44169</v>
      </c>
      <c r="AQ6" s="36">
        <f t="shared" si="0"/>
        <v>44176</v>
      </c>
      <c r="AR6" s="36">
        <f t="shared" si="0"/>
        <v>44183</v>
      </c>
      <c r="AS6" s="36">
        <f t="shared" si="0"/>
        <v>44190</v>
      </c>
      <c r="AT6" s="7">
        <f t="shared" si="0"/>
        <v>44197</v>
      </c>
      <c r="AU6" s="7">
        <f t="shared" si="0"/>
        <v>44204</v>
      </c>
      <c r="AV6" s="7">
        <f t="shared" si="0"/>
        <v>44211</v>
      </c>
      <c r="AW6" s="7">
        <f t="shared" si="0"/>
        <v>44218</v>
      </c>
      <c r="AX6" s="7">
        <f t="shared" si="0"/>
        <v>44225</v>
      </c>
      <c r="AY6" s="36">
        <f t="shared" si="0"/>
        <v>44232</v>
      </c>
      <c r="AZ6" s="36">
        <f t="shared" si="0"/>
        <v>44239</v>
      </c>
      <c r="BA6" s="36">
        <f t="shared" si="0"/>
        <v>44246</v>
      </c>
      <c r="BB6" s="36">
        <f t="shared" si="0"/>
        <v>44253</v>
      </c>
    </row>
    <row r="7" spans="1:54">
      <c r="A7" s="20" t="s">
        <v>0</v>
      </c>
      <c r="B7" s="21" t="s">
        <v>1</v>
      </c>
      <c r="C7" s="22" t="s">
        <v>2</v>
      </c>
      <c r="D7" s="22" t="s">
        <v>3</v>
      </c>
      <c r="E7" s="22" t="s">
        <v>4</v>
      </c>
      <c r="F7" s="22" t="s">
        <v>5</v>
      </c>
      <c r="G7" s="22" t="s">
        <v>6</v>
      </c>
      <c r="H7" s="22" t="s">
        <v>7</v>
      </c>
      <c r="I7" s="22" t="s">
        <v>8</v>
      </c>
      <c r="J7" s="22" t="s">
        <v>9</v>
      </c>
      <c r="K7" s="23" t="s">
        <v>10</v>
      </c>
      <c r="L7" s="22" t="s">
        <v>11</v>
      </c>
      <c r="M7" s="22" t="s">
        <v>12</v>
      </c>
      <c r="N7" s="22" t="s">
        <v>13</v>
      </c>
      <c r="O7" s="10" t="str">
        <f t="shared" ref="O7:BB7" si="1">IF(AND($M7&lt;&gt;"",$N7&lt;&gt;""), IF(AND($M7&lt;=P$6,$N7&gt;=O$6),"o", IF(AND($K7&lt;=P$6,$L7&gt;=O$6),"X","")),IF(AND($K7&lt;=P$6,$L7&gt;=O$6),"X",""))</f>
        <v/>
      </c>
      <c r="P7" s="10" t="str">
        <f t="shared" si="1"/>
        <v/>
      </c>
      <c r="Q7" s="10" t="str">
        <f t="shared" si="1"/>
        <v/>
      </c>
      <c r="R7" s="10" t="str">
        <f t="shared" si="1"/>
        <v/>
      </c>
      <c r="S7" s="10" t="str">
        <f t="shared" si="1"/>
        <v/>
      </c>
      <c r="T7" s="10" t="str">
        <f t="shared" si="1"/>
        <v/>
      </c>
      <c r="U7" s="10" t="str">
        <f t="shared" si="1"/>
        <v/>
      </c>
      <c r="V7" s="10" t="str">
        <f t="shared" si="1"/>
        <v/>
      </c>
      <c r="W7" s="10" t="str">
        <f t="shared" si="1"/>
        <v/>
      </c>
      <c r="X7" s="10" t="str">
        <f t="shared" si="1"/>
        <v/>
      </c>
      <c r="Y7" s="10" t="str">
        <f t="shared" si="1"/>
        <v/>
      </c>
      <c r="Z7" s="10" t="str">
        <f t="shared" si="1"/>
        <v/>
      </c>
      <c r="AA7" s="10" t="str">
        <f t="shared" si="1"/>
        <v/>
      </c>
      <c r="AB7" s="10" t="str">
        <f t="shared" si="1"/>
        <v/>
      </c>
      <c r="AC7" s="10" t="str">
        <f t="shared" si="1"/>
        <v/>
      </c>
      <c r="AD7" s="10" t="str">
        <f t="shared" si="1"/>
        <v/>
      </c>
      <c r="AE7" s="10" t="str">
        <f t="shared" si="1"/>
        <v/>
      </c>
      <c r="AF7" s="10" t="str">
        <f t="shared" si="1"/>
        <v/>
      </c>
      <c r="AG7" s="10" t="str">
        <f t="shared" si="1"/>
        <v/>
      </c>
      <c r="AH7" s="10" t="str">
        <f t="shared" si="1"/>
        <v/>
      </c>
      <c r="AI7" s="10" t="str">
        <f t="shared" si="1"/>
        <v/>
      </c>
      <c r="AJ7" s="10" t="str">
        <f t="shared" si="1"/>
        <v/>
      </c>
      <c r="AK7" s="10" t="str">
        <f t="shared" si="1"/>
        <v/>
      </c>
      <c r="AL7" s="10" t="str">
        <f t="shared" si="1"/>
        <v/>
      </c>
      <c r="AM7" s="10" t="str">
        <f t="shared" si="1"/>
        <v/>
      </c>
      <c r="AN7" s="10" t="str">
        <f t="shared" si="1"/>
        <v/>
      </c>
      <c r="AO7" s="10" t="str">
        <f t="shared" si="1"/>
        <v/>
      </c>
      <c r="AP7" s="10" t="str">
        <f t="shared" si="1"/>
        <v/>
      </c>
      <c r="AQ7" s="10" t="str">
        <f t="shared" si="1"/>
        <v/>
      </c>
      <c r="AR7" s="10" t="str">
        <f t="shared" si="1"/>
        <v/>
      </c>
      <c r="AS7" s="10" t="str">
        <f t="shared" si="1"/>
        <v/>
      </c>
      <c r="AT7" s="10" t="str">
        <f t="shared" si="1"/>
        <v/>
      </c>
      <c r="AU7" s="10" t="str">
        <f t="shared" si="1"/>
        <v/>
      </c>
      <c r="AV7" s="10" t="str">
        <f t="shared" si="1"/>
        <v/>
      </c>
      <c r="AW7" s="10" t="str">
        <f t="shared" si="1"/>
        <v/>
      </c>
      <c r="AX7" s="10" t="str">
        <f t="shared" si="1"/>
        <v/>
      </c>
      <c r="AY7" s="10" t="str">
        <f t="shared" si="1"/>
        <v/>
      </c>
      <c r="AZ7" s="10" t="str">
        <f t="shared" si="1"/>
        <v/>
      </c>
      <c r="BA7" s="10" t="str">
        <f t="shared" si="1"/>
        <v/>
      </c>
      <c r="BB7" s="10" t="str">
        <f t="shared" si="1"/>
        <v/>
      </c>
    </row>
    <row r="8" spans="1:54">
      <c r="A8" s="19" t="s">
        <v>14</v>
      </c>
      <c r="B8" s="12" t="s">
        <v>25</v>
      </c>
      <c r="C8" s="13"/>
      <c r="D8" s="14"/>
      <c r="E8" s="11"/>
      <c r="F8" s="11"/>
      <c r="G8" s="13" t="s">
        <v>16</v>
      </c>
      <c r="H8" s="15" t="s">
        <v>17</v>
      </c>
      <c r="I8" s="11"/>
      <c r="J8" s="11"/>
      <c r="K8" s="16">
        <v>43983</v>
      </c>
      <c r="L8" s="16">
        <f>WORKDAY(K8,20)</f>
        <v>44011</v>
      </c>
      <c r="M8" s="16"/>
      <c r="N8" s="16"/>
      <c r="O8" s="10" t="str">
        <f t="shared" ref="O8:BB8" si="2">IF(AND($M8&lt;&gt;"",$N8&lt;&gt;""), IF(AND($M8&lt;=P$6,$N8&gt;=O$6),"o", IF(AND($K8&lt;=P$6,$L8&gt;=O$6),"X","")),IF(AND($K8&lt;=P$6,$L8&gt;=O$6),"X",""))</f>
        <v>X</v>
      </c>
      <c r="P8" s="10" t="str">
        <f t="shared" si="2"/>
        <v>X</v>
      </c>
      <c r="Q8" s="10" t="str">
        <f t="shared" si="2"/>
        <v>X</v>
      </c>
      <c r="R8" s="10" t="str">
        <f t="shared" si="2"/>
        <v>X</v>
      </c>
      <c r="S8" s="10" t="str">
        <f t="shared" si="2"/>
        <v>X</v>
      </c>
      <c r="T8" s="10" t="str">
        <f t="shared" si="2"/>
        <v/>
      </c>
      <c r="U8" s="10" t="str">
        <f t="shared" si="2"/>
        <v/>
      </c>
      <c r="V8" s="10" t="str">
        <f t="shared" si="2"/>
        <v/>
      </c>
      <c r="W8" s="10" t="str">
        <f t="shared" si="2"/>
        <v/>
      </c>
      <c r="X8" s="10" t="str">
        <f t="shared" si="2"/>
        <v/>
      </c>
      <c r="Y8" s="10" t="str">
        <f t="shared" si="2"/>
        <v/>
      </c>
      <c r="Z8" s="10" t="str">
        <f t="shared" si="2"/>
        <v/>
      </c>
      <c r="AA8" s="10" t="str">
        <f t="shared" si="2"/>
        <v/>
      </c>
      <c r="AB8" s="10" t="str">
        <f t="shared" si="2"/>
        <v/>
      </c>
      <c r="AC8" s="10" t="str">
        <f t="shared" si="2"/>
        <v/>
      </c>
      <c r="AD8" s="10" t="str">
        <f t="shared" si="2"/>
        <v/>
      </c>
      <c r="AE8" s="10" t="str">
        <f t="shared" si="2"/>
        <v/>
      </c>
      <c r="AF8" s="10" t="str">
        <f t="shared" si="2"/>
        <v/>
      </c>
      <c r="AG8" s="10" t="str">
        <f t="shared" si="2"/>
        <v/>
      </c>
      <c r="AH8" s="10" t="str">
        <f t="shared" si="2"/>
        <v/>
      </c>
      <c r="AI8" s="10" t="str">
        <f t="shared" si="2"/>
        <v/>
      </c>
      <c r="AJ8" s="10" t="str">
        <f t="shared" si="2"/>
        <v/>
      </c>
      <c r="AK8" s="10" t="str">
        <f t="shared" si="2"/>
        <v/>
      </c>
      <c r="AL8" s="10" t="str">
        <f t="shared" si="2"/>
        <v/>
      </c>
      <c r="AM8" s="10" t="str">
        <f t="shared" si="2"/>
        <v/>
      </c>
      <c r="AN8" s="10" t="str">
        <f t="shared" si="2"/>
        <v/>
      </c>
      <c r="AO8" s="10" t="str">
        <f t="shared" si="2"/>
        <v/>
      </c>
      <c r="AP8" s="10" t="str">
        <f t="shared" si="2"/>
        <v/>
      </c>
      <c r="AQ8" s="10" t="str">
        <f t="shared" si="2"/>
        <v/>
      </c>
      <c r="AR8" s="10" t="str">
        <f t="shared" si="2"/>
        <v/>
      </c>
      <c r="AS8" s="10" t="str">
        <f t="shared" si="2"/>
        <v/>
      </c>
      <c r="AT8" s="10" t="str">
        <f t="shared" si="2"/>
        <v/>
      </c>
      <c r="AU8" s="10" t="str">
        <f t="shared" si="2"/>
        <v/>
      </c>
      <c r="AV8" s="10" t="str">
        <f t="shared" si="2"/>
        <v/>
      </c>
      <c r="AW8" s="10" t="str">
        <f t="shared" si="2"/>
        <v/>
      </c>
      <c r="AX8" s="10" t="str">
        <f t="shared" si="2"/>
        <v/>
      </c>
      <c r="AY8" s="10" t="str">
        <f t="shared" si="2"/>
        <v/>
      </c>
      <c r="AZ8" s="10" t="str">
        <f t="shared" si="2"/>
        <v/>
      </c>
      <c r="BA8" s="10" t="str">
        <f t="shared" si="2"/>
        <v/>
      </c>
      <c r="BB8" s="10" t="str">
        <f t="shared" si="2"/>
        <v/>
      </c>
    </row>
    <row r="9" spans="1:54">
      <c r="A9" s="19" t="s">
        <v>18</v>
      </c>
      <c r="B9" s="12" t="s">
        <v>24</v>
      </c>
      <c r="C9" s="13"/>
      <c r="D9" s="13"/>
      <c r="E9" s="11"/>
      <c r="F9" s="11"/>
      <c r="G9" s="13" t="s">
        <v>19</v>
      </c>
      <c r="H9" s="15" t="s">
        <v>40</v>
      </c>
      <c r="I9" s="11"/>
      <c r="J9" s="11"/>
      <c r="K9" s="16">
        <f>L8</f>
        <v>44011</v>
      </c>
      <c r="L9" s="16">
        <f>MAX(L10:L12)</f>
        <v>44053</v>
      </c>
      <c r="M9" s="16"/>
      <c r="N9" s="16"/>
      <c r="O9" s="10" t="str">
        <f>IF(AND($M9&lt;&gt;"",$N9&lt;&gt;""), IF(AND($M9&lt;=P$6,$N9&gt;=O$6),"o", IF(AND($K9&lt;=P$6,$L9&gt;=O$6),"X","")),IF(AND($K9&lt;=P$6,$L9&gt;=O$6),"X",""))</f>
        <v/>
      </c>
      <c r="P9" s="10" t="str">
        <f>IF(AND($M9&lt;&gt;"",$N9&lt;&gt;""), IF(AND($M9&lt;=Q$6,$N9&gt;=P$6),"o", IF(AND($K9&lt;=Q$6,$L9&gt;=P$6),"X","")),IF(AND($K9&lt;=Q$6,$L9&gt;=P$6),"X",""))</f>
        <v/>
      </c>
      <c r="Q9" s="10" t="str">
        <f>IF(AND($M9&lt;&gt;"",$N9&lt;&gt;""), IF(AND($M9&lt;=R$6,$N9&gt;=Q$6),"o", IF(AND($K9&lt;=R$6,$L9&gt;=Q$6),"X","")),IF(AND($K9&lt;=R$6,$L9&gt;=Q$6),"X",""))</f>
        <v/>
      </c>
      <c r="R9" s="10" t="str">
        <f>IF(AND($M9&lt;&gt;"",$N9&lt;&gt;""), IF(AND($M9&lt;=S$6,$N9&gt;=R$6),"o", IF(AND($K9&lt;=S$6,$L9&gt;=R$6),"X","")),IF(AND($K9&lt;=S$6,$L9&gt;=R$6),"X",""))</f>
        <v/>
      </c>
      <c r="S9" s="10" t="str">
        <f>IF(AND($M9&lt;&gt;"",$N9&lt;&gt;""), IF(AND($M9&lt;=T$6,$N9&gt;=S$6),"o", IF(AND($K9&lt;=T$6,$L9&gt;=S$6),"X","")),IF(AND($K9&lt;=T$6,$L9&gt;=S$6),"X",""))</f>
        <v>X</v>
      </c>
      <c r="T9" s="10" t="str">
        <f>IF(AND($M9&lt;&gt;"",$N9&lt;&gt;""), IF(AND($M9&lt;=U$6,$N9&gt;=T$6),"o", IF(AND($K9&lt;=U$6,$L9&gt;=T$6),"X","")),IF(AND($K9&lt;=U$6,$L9&gt;=T$6),"X",""))</f>
        <v>X</v>
      </c>
      <c r="U9" s="10" t="str">
        <f>IF(AND($M9&lt;&gt;"",$N9&lt;&gt;""), IF(AND($M9&lt;=V$6,$N9&gt;=U$6),"o", IF(AND($K9&lt;=V$6,$L9&gt;=U$6),"X","")),IF(AND($K9&lt;=V$6,$L9&gt;=U$6),"X",""))</f>
        <v>X</v>
      </c>
      <c r="V9" s="10" t="str">
        <f>IF(AND($M9&lt;&gt;"",$N9&lt;&gt;""), IF(AND($M9&lt;=W$6,$N9&gt;=V$6),"o", IF(AND($K9&lt;=W$6,$L9&gt;=V$6),"X","")),IF(AND($K9&lt;=W$6,$L9&gt;=V$6),"X",""))</f>
        <v>X</v>
      </c>
      <c r="W9" s="10" t="str">
        <f>IF(AND($M9&lt;&gt;"",$N9&lt;&gt;""), IF(AND($M9&lt;=X$6,$N9&gt;=W$6),"o", IF(AND($K9&lt;=X$6,$L9&gt;=W$6),"X","")),IF(AND($K9&lt;=X$6,$L9&gt;=W$6),"X",""))</f>
        <v>X</v>
      </c>
      <c r="X9" s="10" t="str">
        <f>IF(AND($M9&lt;&gt;"",$N9&lt;&gt;""), IF(AND($M9&lt;=Y$6,$N9&gt;=X$6),"o", IF(AND($K9&lt;=Y$6,$L9&gt;=X$6),"X","")),IF(AND($K9&lt;=Y$6,$L9&gt;=X$6),"X",""))</f>
        <v>X</v>
      </c>
      <c r="Y9" s="10" t="str">
        <f>IF(AND($M9&lt;&gt;"",$N9&lt;&gt;""), IF(AND($M9&lt;=Z$6,$N9&gt;=Y$6),"o", IF(AND($K9&lt;=Z$6,$L9&gt;=Y$6),"X","")),IF(AND($K9&lt;=Z$6,$L9&gt;=Y$6),"X",""))</f>
        <v>X</v>
      </c>
      <c r="Z9" s="10" t="str">
        <f>IF(AND($M9&lt;&gt;"",$N9&lt;&gt;""), IF(AND($M9&lt;=AA$6,$N9&gt;=Z$6),"o", IF(AND($K9&lt;=AA$6,$L9&gt;=Z$6),"X","")),IF(AND($K9&lt;=AA$6,$L9&gt;=Z$6),"X",""))</f>
        <v/>
      </c>
      <c r="AA9" s="10" t="str">
        <f>IF(AND($M9&lt;&gt;"",$N9&lt;&gt;""), IF(AND($M9&lt;=AB$6,$N9&gt;=AA$6),"o", IF(AND($K9&lt;=AB$6,$L9&gt;=AA$6),"X","")),IF(AND($K9&lt;=AB$6,$L9&gt;=AA$6),"X",""))</f>
        <v/>
      </c>
      <c r="AB9" s="10" t="str">
        <f>IF(AND($M9&lt;&gt;"",$N9&lt;&gt;""), IF(AND($M9&lt;=AC$6,$N9&gt;=AB$6),"o", IF(AND($K9&lt;=AC$6,$L9&gt;=AB$6),"X","")),IF(AND($K9&lt;=AC$6,$L9&gt;=AB$6),"X",""))</f>
        <v/>
      </c>
      <c r="AC9" s="10" t="str">
        <f>IF(AND($M9&lt;&gt;"",$N9&lt;&gt;""), IF(AND($M9&lt;=AD$6,$N9&gt;=AC$6),"o", IF(AND($K9&lt;=AD$6,$L9&gt;=AC$6),"X","")),IF(AND($K9&lt;=AD$6,$L9&gt;=AC$6),"X",""))</f>
        <v/>
      </c>
      <c r="AD9" s="10" t="str">
        <f>IF(AND($M9&lt;&gt;"",$N9&lt;&gt;""), IF(AND($M9&lt;=AE$6,$N9&gt;=AD$6),"o", IF(AND($K9&lt;=AE$6,$L9&gt;=AD$6),"X","")),IF(AND($K9&lt;=AE$6,$L9&gt;=AD$6),"X",""))</f>
        <v/>
      </c>
      <c r="AE9" s="10" t="str">
        <f>IF(AND($M9&lt;&gt;"",$N9&lt;&gt;""), IF(AND($M9&lt;=AF$6,$N9&gt;=AE$6),"o", IF(AND($K9&lt;=AF$6,$L9&gt;=AE$6),"X","")),IF(AND($K9&lt;=AF$6,$L9&gt;=AE$6),"X",""))</f>
        <v/>
      </c>
      <c r="AF9" s="10" t="str">
        <f>IF(AND($M9&lt;&gt;"",$N9&lt;&gt;""), IF(AND($M9&lt;=AG$6,$N9&gt;=AF$6),"o", IF(AND($K9&lt;=AG$6,$L9&gt;=AF$6),"X","")),IF(AND($K9&lt;=AG$6,$L9&gt;=AF$6),"X",""))</f>
        <v/>
      </c>
      <c r="AG9" s="10" t="str">
        <f>IF(AND($M9&lt;&gt;"",$N9&lt;&gt;""), IF(AND($M9&lt;=AH$6,$N9&gt;=AG$6),"o", IF(AND($K9&lt;=AH$6,$L9&gt;=AG$6),"X","")),IF(AND($K9&lt;=AH$6,$L9&gt;=AG$6),"X",""))</f>
        <v/>
      </c>
      <c r="AH9" s="10" t="str">
        <f>IF(AND($M9&lt;&gt;"",$N9&lt;&gt;""), IF(AND($M9&lt;=AI$6,$N9&gt;=AH$6),"o", IF(AND($K9&lt;=AI$6,$L9&gt;=AH$6),"X","")),IF(AND($K9&lt;=AI$6,$L9&gt;=AH$6),"X",""))</f>
        <v/>
      </c>
      <c r="AI9" s="10" t="str">
        <f>IF(AND($M9&lt;&gt;"",$N9&lt;&gt;""), IF(AND($M9&lt;=AJ$6,$N9&gt;=AI$6),"o", IF(AND($K9&lt;=AJ$6,$L9&gt;=AI$6),"X","")),IF(AND($K9&lt;=AJ$6,$L9&gt;=AI$6),"X",""))</f>
        <v/>
      </c>
      <c r="AJ9" s="10" t="str">
        <f>IF(AND($M9&lt;&gt;"",$N9&lt;&gt;""), IF(AND($M9&lt;=AK$6,$N9&gt;=AJ$6),"o", IF(AND($K9&lt;=AK$6,$L9&gt;=AJ$6),"X","")),IF(AND($K9&lt;=AK$6,$L9&gt;=AJ$6),"X",""))</f>
        <v/>
      </c>
      <c r="AK9" s="10" t="str">
        <f>IF(AND($M9&lt;&gt;"",$N9&lt;&gt;""), IF(AND($M9&lt;=AL$6,$N9&gt;=AK$6),"o", IF(AND($K9&lt;=AL$6,$L9&gt;=AK$6),"X","")),IF(AND($K9&lt;=AL$6,$L9&gt;=AK$6),"X",""))</f>
        <v/>
      </c>
      <c r="AL9" s="10" t="str">
        <f>IF(AND($M9&lt;&gt;"",$N9&lt;&gt;""), IF(AND($M9&lt;=AM$6,$N9&gt;=AL$6),"o", IF(AND($K9&lt;=AM$6,$L9&gt;=AL$6),"X","")),IF(AND($K9&lt;=AM$6,$L9&gt;=AL$6),"X",""))</f>
        <v/>
      </c>
      <c r="AM9" s="10" t="str">
        <f>IF(AND($M9&lt;&gt;"",$N9&lt;&gt;""), IF(AND($M9&lt;=AN$6,$N9&gt;=AM$6),"o", IF(AND($K9&lt;=AN$6,$L9&gt;=AM$6),"X","")),IF(AND($K9&lt;=AN$6,$L9&gt;=AM$6),"X",""))</f>
        <v/>
      </c>
      <c r="AN9" s="10" t="str">
        <f>IF(AND($M9&lt;&gt;"",$N9&lt;&gt;""), IF(AND($M9&lt;=AO$6,$N9&gt;=AN$6),"o", IF(AND($K9&lt;=AO$6,$L9&gt;=AN$6),"X","")),IF(AND($K9&lt;=AO$6,$L9&gt;=AN$6),"X",""))</f>
        <v/>
      </c>
      <c r="AO9" s="10" t="str">
        <f>IF(AND($M9&lt;&gt;"",$N9&lt;&gt;""), IF(AND($M9&lt;=AP$6,$N9&gt;=AO$6),"o", IF(AND($K9&lt;=AP$6,$L9&gt;=AO$6),"X","")),IF(AND($K9&lt;=AP$6,$L9&gt;=AO$6),"X",""))</f>
        <v/>
      </c>
      <c r="AP9" s="10" t="str">
        <f>IF(AND($M9&lt;&gt;"",$N9&lt;&gt;""), IF(AND($M9&lt;=AQ$6,$N9&gt;=AP$6),"o", IF(AND($K9&lt;=AQ$6,$L9&gt;=AP$6),"X","")),IF(AND($K9&lt;=AQ$6,$L9&gt;=AP$6),"X",""))</f>
        <v/>
      </c>
      <c r="AQ9" s="10" t="str">
        <f>IF(AND($M9&lt;&gt;"",$N9&lt;&gt;""), IF(AND($M9&lt;=AR$6,$N9&gt;=AQ$6),"o", IF(AND($K9&lt;=AR$6,$L9&gt;=AQ$6),"X","")),IF(AND($K9&lt;=AR$6,$L9&gt;=AQ$6),"X",""))</f>
        <v/>
      </c>
      <c r="AR9" s="10" t="str">
        <f>IF(AND($M9&lt;&gt;"",$N9&lt;&gt;""), IF(AND($M9&lt;=AS$6,$N9&gt;=AR$6),"o", IF(AND($K9&lt;=AS$6,$L9&gt;=AR$6),"X","")),IF(AND($K9&lt;=AS$6,$L9&gt;=AR$6),"X",""))</f>
        <v/>
      </c>
      <c r="AS9" s="10" t="str">
        <f>IF(AND($M9&lt;&gt;"",$N9&lt;&gt;""), IF(AND($M9&lt;=AT$6,$N9&gt;=AS$6),"o", IF(AND($K9&lt;=AT$6,$L9&gt;=AS$6),"X","")),IF(AND($K9&lt;=AT$6,$L9&gt;=AS$6),"X",""))</f>
        <v/>
      </c>
      <c r="AT9" s="10" t="str">
        <f>IF(AND($M9&lt;&gt;"",$N9&lt;&gt;""), IF(AND($M9&lt;=AU$6,$N9&gt;=AT$6),"o", IF(AND($K9&lt;=AU$6,$L9&gt;=AT$6),"X","")),IF(AND($K9&lt;=AU$6,$L9&gt;=AT$6),"X",""))</f>
        <v/>
      </c>
      <c r="AU9" s="10" t="str">
        <f>IF(AND($M9&lt;&gt;"",$N9&lt;&gt;""), IF(AND($M9&lt;=AV$6,$N9&gt;=AU$6),"o", IF(AND($K9&lt;=AV$6,$L9&gt;=AU$6),"X","")),IF(AND($K9&lt;=AV$6,$L9&gt;=AU$6),"X",""))</f>
        <v/>
      </c>
      <c r="AV9" s="10" t="str">
        <f>IF(AND($M9&lt;&gt;"",$N9&lt;&gt;""), IF(AND($M9&lt;=AW$6,$N9&gt;=AV$6),"o", IF(AND($K9&lt;=AW$6,$L9&gt;=AV$6),"X","")),IF(AND($K9&lt;=AW$6,$L9&gt;=AV$6),"X",""))</f>
        <v/>
      </c>
      <c r="AW9" s="10" t="str">
        <f>IF(AND($M9&lt;&gt;"",$N9&lt;&gt;""), IF(AND($M9&lt;=AX$6,$N9&gt;=AW$6),"o", IF(AND($K9&lt;=AX$6,$L9&gt;=AW$6),"X","")),IF(AND($K9&lt;=AX$6,$L9&gt;=AW$6),"X",""))</f>
        <v/>
      </c>
      <c r="AX9" s="10" t="str">
        <f>IF(AND($M9&lt;&gt;"",$N9&lt;&gt;""), IF(AND($M9&lt;=AY$6,$N9&gt;=AX$6),"o", IF(AND($K9&lt;=AY$6,$L9&gt;=AX$6),"X","")),IF(AND($K9&lt;=AY$6,$L9&gt;=AX$6),"X",""))</f>
        <v/>
      </c>
      <c r="AY9" s="10" t="str">
        <f>IF(AND($M9&lt;&gt;"",$N9&lt;&gt;""), IF(AND($M9&lt;=AZ$6,$N9&gt;=AY$6),"o", IF(AND($K9&lt;=AZ$6,$L9&gt;=AY$6),"X","")),IF(AND($K9&lt;=AZ$6,$L9&gt;=AY$6),"X",""))</f>
        <v/>
      </c>
      <c r="AZ9" s="10" t="str">
        <f>IF(AND($M9&lt;&gt;"",$N9&lt;&gt;""), IF(AND($M9&lt;=BA$6,$N9&gt;=AZ$6),"o", IF(AND($K9&lt;=BA$6,$L9&gt;=AZ$6),"X","")),IF(AND($K9&lt;=BA$6,$L9&gt;=AZ$6),"X",""))</f>
        <v/>
      </c>
      <c r="BA9" s="10" t="str">
        <f>IF(AND($M9&lt;&gt;"",$N9&lt;&gt;""), IF(AND($M9&lt;=BB$6,$N9&gt;=BA$6),"o", IF(AND($K9&lt;=BB$6,$L9&gt;=BA$6),"X","")),IF(AND($K9&lt;=BB$6,$L9&gt;=BA$6),"X",""))</f>
        <v/>
      </c>
      <c r="BB9" s="10" t="str">
        <f>IF(AND($M9&lt;&gt;"",$N9&lt;&gt;""), IF(AND($M9&lt;=BC$6,$N9&gt;=BB$6),"o", IF(AND($K9&lt;=BC$6,$L9&gt;=BB$6),"X","")),IF(AND($K9&lt;=BC$6,$L9&gt;=BB$6),"X",""))</f>
        <v/>
      </c>
    </row>
    <row r="10" spans="1:54">
      <c r="A10" s="19" t="s">
        <v>20</v>
      </c>
      <c r="B10" s="17" t="s">
        <v>15</v>
      </c>
      <c r="C10" s="13"/>
      <c r="D10" s="14"/>
      <c r="E10" s="11"/>
      <c r="F10" s="11"/>
      <c r="G10" s="13" t="s">
        <v>16</v>
      </c>
      <c r="H10" s="15" t="s">
        <v>46</v>
      </c>
      <c r="I10" s="11"/>
      <c r="J10" s="11"/>
      <c r="K10" s="16">
        <f>K9</f>
        <v>44011</v>
      </c>
      <c r="L10" s="16">
        <f>WORKDAY(K10,10)</f>
        <v>44025</v>
      </c>
      <c r="M10" s="16"/>
      <c r="N10" s="16"/>
      <c r="O10" s="10" t="str">
        <f>IF(AND($M10&lt;&gt;"",$N10&lt;&gt;""), IF(AND($M10&lt;=P$6,$N10&gt;=O$6),"o", IF(AND($K10&lt;=P$6,$L10&gt;=O$6),"X","")),IF(AND($K10&lt;=P$6,$L10&gt;=O$6),"X",""))</f>
        <v/>
      </c>
      <c r="P10" s="10" t="str">
        <f>IF(AND($M10&lt;&gt;"",$N10&lt;&gt;""), IF(AND($M10&lt;=Q$6,$N10&gt;=P$6),"o", IF(AND($K10&lt;=Q$6,$L10&gt;=P$6),"X","")),IF(AND($K10&lt;=Q$6,$L10&gt;=P$6),"X",""))</f>
        <v/>
      </c>
      <c r="Q10" s="10" t="str">
        <f>IF(AND($M10&lt;&gt;"",$N10&lt;&gt;""), IF(AND($M10&lt;=R$6,$N10&gt;=Q$6),"o", IF(AND($K10&lt;=R$6,$L10&gt;=Q$6),"X","")),IF(AND($K10&lt;=R$6,$L10&gt;=Q$6),"X",""))</f>
        <v/>
      </c>
      <c r="R10" s="10" t="str">
        <f>IF(AND($M10&lt;&gt;"",$N10&lt;&gt;""), IF(AND($M10&lt;=S$6,$N10&gt;=R$6),"o", IF(AND($K10&lt;=S$6,$L10&gt;=R$6),"X","")),IF(AND($K10&lt;=S$6,$L10&gt;=R$6),"X",""))</f>
        <v/>
      </c>
      <c r="S10" s="10" t="str">
        <f>IF(AND($M10&lt;&gt;"",$N10&lt;&gt;""), IF(AND($M10&lt;=T$6,$N10&gt;=S$6),"o", IF(AND($K10&lt;=T$6,$L10&gt;=S$6),"X","")),IF(AND($K10&lt;=T$6,$L10&gt;=S$6),"X",""))</f>
        <v>X</v>
      </c>
      <c r="T10" s="10" t="str">
        <f>IF(AND($M10&lt;&gt;"",$N10&lt;&gt;""), IF(AND($M10&lt;=U$6,$N10&gt;=T$6),"o", IF(AND($K10&lt;=U$6,$L10&gt;=T$6),"X","")),IF(AND($K10&lt;=U$6,$L10&gt;=T$6),"X",""))</f>
        <v>X</v>
      </c>
      <c r="U10" s="10" t="str">
        <f>IF(AND($M10&lt;&gt;"",$N10&lt;&gt;""), IF(AND($M10&lt;=V$6,$N10&gt;=U$6),"o", IF(AND($K10&lt;=V$6,$L10&gt;=U$6),"X","")),IF(AND($K10&lt;=V$6,$L10&gt;=U$6),"X",""))</f>
        <v>X</v>
      </c>
      <c r="V10" s="10" t="str">
        <f>IF(AND($M10&lt;&gt;"",$N10&lt;&gt;""), IF(AND($M10&lt;=W$6,$N10&gt;=V$6),"o", IF(AND($K10&lt;=W$6,$L10&gt;=V$6),"X","")),IF(AND($K10&lt;=W$6,$L10&gt;=V$6),"X",""))</f>
        <v/>
      </c>
      <c r="W10" s="10" t="str">
        <f>IF(AND($M10&lt;&gt;"",$N10&lt;&gt;""), IF(AND($M10&lt;=X$6,$N10&gt;=W$6),"o", IF(AND($K10&lt;=X$6,$L10&gt;=W$6),"X","")),IF(AND($K10&lt;=X$6,$L10&gt;=W$6),"X",""))</f>
        <v/>
      </c>
      <c r="X10" s="10" t="str">
        <f>IF(AND($M10&lt;&gt;"",$N10&lt;&gt;""), IF(AND($M10&lt;=Y$6,$N10&gt;=X$6),"o", IF(AND($K10&lt;=Y$6,$L10&gt;=X$6),"X","")),IF(AND($K10&lt;=Y$6,$L10&gt;=X$6),"X",""))</f>
        <v/>
      </c>
      <c r="Y10" s="10" t="str">
        <f>IF(AND($M10&lt;&gt;"",$N10&lt;&gt;""), IF(AND($M10&lt;=Z$6,$N10&gt;=Y$6),"o", IF(AND($K10&lt;=Z$6,$L10&gt;=Y$6),"X","")),IF(AND($K10&lt;=Z$6,$L10&gt;=Y$6),"X",""))</f>
        <v/>
      </c>
      <c r="Z10" s="10" t="str">
        <f>IF(AND($M10&lt;&gt;"",$N10&lt;&gt;""), IF(AND($M10&lt;=AA$6,$N10&gt;=Z$6),"o", IF(AND($K10&lt;=AA$6,$L10&gt;=Z$6),"X","")),IF(AND($K10&lt;=AA$6,$L10&gt;=Z$6),"X",""))</f>
        <v/>
      </c>
      <c r="AA10" s="10" t="str">
        <f>IF(AND($M10&lt;&gt;"",$N10&lt;&gt;""), IF(AND($M10&lt;=AB$6,$N10&gt;=AA$6),"o", IF(AND($K10&lt;=AB$6,$L10&gt;=AA$6),"X","")),IF(AND($K10&lt;=AB$6,$L10&gt;=AA$6),"X",""))</f>
        <v/>
      </c>
      <c r="AB10" s="10" t="str">
        <f>IF(AND($M10&lt;&gt;"",$N10&lt;&gt;""), IF(AND($M10&lt;=AC$6,$N10&gt;=AB$6),"o", IF(AND($K10&lt;=AC$6,$L10&gt;=AB$6),"X","")),IF(AND($K10&lt;=AC$6,$L10&gt;=AB$6),"X",""))</f>
        <v/>
      </c>
      <c r="AC10" s="10" t="str">
        <f>IF(AND($M10&lt;&gt;"",$N10&lt;&gt;""), IF(AND($M10&lt;=AD$6,$N10&gt;=AC$6),"o", IF(AND($K10&lt;=AD$6,$L10&gt;=AC$6),"X","")),IF(AND($K10&lt;=AD$6,$L10&gt;=AC$6),"X",""))</f>
        <v/>
      </c>
      <c r="AD10" s="10" t="str">
        <f>IF(AND($M10&lt;&gt;"",$N10&lt;&gt;""), IF(AND($M10&lt;=AE$6,$N10&gt;=AD$6),"o", IF(AND($K10&lt;=AE$6,$L10&gt;=AD$6),"X","")),IF(AND($K10&lt;=AE$6,$L10&gt;=AD$6),"X",""))</f>
        <v/>
      </c>
      <c r="AE10" s="10" t="str">
        <f>IF(AND($M10&lt;&gt;"",$N10&lt;&gt;""), IF(AND($M10&lt;=AF$6,$N10&gt;=AE$6),"o", IF(AND($K10&lt;=AF$6,$L10&gt;=AE$6),"X","")),IF(AND($K10&lt;=AF$6,$L10&gt;=AE$6),"X",""))</f>
        <v/>
      </c>
      <c r="AF10" s="10" t="str">
        <f>IF(AND($M10&lt;&gt;"",$N10&lt;&gt;""), IF(AND($M10&lt;=AG$6,$N10&gt;=AF$6),"o", IF(AND($K10&lt;=AG$6,$L10&gt;=AF$6),"X","")),IF(AND($K10&lt;=AG$6,$L10&gt;=AF$6),"X",""))</f>
        <v/>
      </c>
      <c r="AG10" s="10" t="str">
        <f>IF(AND($M10&lt;&gt;"",$N10&lt;&gt;""), IF(AND($M10&lt;=AH$6,$N10&gt;=AG$6),"o", IF(AND($K10&lt;=AH$6,$L10&gt;=AG$6),"X","")),IF(AND($K10&lt;=AH$6,$L10&gt;=AG$6),"X",""))</f>
        <v/>
      </c>
      <c r="AH10" s="10" t="str">
        <f>IF(AND($M10&lt;&gt;"",$N10&lt;&gt;""), IF(AND($M10&lt;=AI$6,$N10&gt;=AH$6),"o", IF(AND($K10&lt;=AI$6,$L10&gt;=AH$6),"X","")),IF(AND($K10&lt;=AI$6,$L10&gt;=AH$6),"X",""))</f>
        <v/>
      </c>
      <c r="AI10" s="10" t="str">
        <f>IF(AND($M10&lt;&gt;"",$N10&lt;&gt;""), IF(AND($M10&lt;=AJ$6,$N10&gt;=AI$6),"o", IF(AND($K10&lt;=AJ$6,$L10&gt;=AI$6),"X","")),IF(AND($K10&lt;=AJ$6,$L10&gt;=AI$6),"X",""))</f>
        <v/>
      </c>
      <c r="AJ10" s="10" t="str">
        <f>IF(AND($M10&lt;&gt;"",$N10&lt;&gt;""), IF(AND($M10&lt;=AK$6,$N10&gt;=AJ$6),"o", IF(AND($K10&lt;=AK$6,$L10&gt;=AJ$6),"X","")),IF(AND($K10&lt;=AK$6,$L10&gt;=AJ$6),"X",""))</f>
        <v/>
      </c>
      <c r="AK10" s="10" t="str">
        <f>IF(AND($M10&lt;&gt;"",$N10&lt;&gt;""), IF(AND($M10&lt;=AL$6,$N10&gt;=AK$6),"o", IF(AND($K10&lt;=AL$6,$L10&gt;=AK$6),"X","")),IF(AND($K10&lt;=AL$6,$L10&gt;=AK$6),"X",""))</f>
        <v/>
      </c>
      <c r="AL10" s="10" t="str">
        <f>IF(AND($M10&lt;&gt;"",$N10&lt;&gt;""), IF(AND($M10&lt;=AM$6,$N10&gt;=AL$6),"o", IF(AND($K10&lt;=AM$6,$L10&gt;=AL$6),"X","")),IF(AND($K10&lt;=AM$6,$L10&gt;=AL$6),"X",""))</f>
        <v/>
      </c>
      <c r="AM10" s="10" t="str">
        <f>IF(AND($M10&lt;&gt;"",$N10&lt;&gt;""), IF(AND($M10&lt;=AN$6,$N10&gt;=AM$6),"o", IF(AND($K10&lt;=AN$6,$L10&gt;=AM$6),"X","")),IF(AND($K10&lt;=AN$6,$L10&gt;=AM$6),"X",""))</f>
        <v/>
      </c>
      <c r="AN10" s="10" t="str">
        <f>IF(AND($M10&lt;&gt;"",$N10&lt;&gt;""), IF(AND($M10&lt;=AO$6,$N10&gt;=AN$6),"o", IF(AND($K10&lt;=AO$6,$L10&gt;=AN$6),"X","")),IF(AND($K10&lt;=AO$6,$L10&gt;=AN$6),"X",""))</f>
        <v/>
      </c>
      <c r="AO10" s="10" t="str">
        <f>IF(AND($M10&lt;&gt;"",$N10&lt;&gt;""), IF(AND($M10&lt;=AP$6,$N10&gt;=AO$6),"o", IF(AND($K10&lt;=AP$6,$L10&gt;=AO$6),"X","")),IF(AND($K10&lt;=AP$6,$L10&gt;=AO$6),"X",""))</f>
        <v/>
      </c>
      <c r="AP10" s="10" t="str">
        <f>IF(AND($M10&lt;&gt;"",$N10&lt;&gt;""), IF(AND($M10&lt;=AQ$6,$N10&gt;=AP$6),"o", IF(AND($K10&lt;=AQ$6,$L10&gt;=AP$6),"X","")),IF(AND($K10&lt;=AQ$6,$L10&gt;=AP$6),"X",""))</f>
        <v/>
      </c>
      <c r="AQ10" s="10" t="str">
        <f>IF(AND($M10&lt;&gt;"",$N10&lt;&gt;""), IF(AND($M10&lt;=AR$6,$N10&gt;=AQ$6),"o", IF(AND($K10&lt;=AR$6,$L10&gt;=AQ$6),"X","")),IF(AND($K10&lt;=AR$6,$L10&gt;=AQ$6),"X",""))</f>
        <v/>
      </c>
      <c r="AR10" s="10" t="str">
        <f>IF(AND($M10&lt;&gt;"",$N10&lt;&gt;""), IF(AND($M10&lt;=AS$6,$N10&gt;=AR$6),"o", IF(AND($K10&lt;=AS$6,$L10&gt;=AR$6),"X","")),IF(AND($K10&lt;=AS$6,$L10&gt;=AR$6),"X",""))</f>
        <v/>
      </c>
      <c r="AS10" s="10" t="str">
        <f>IF(AND($M10&lt;&gt;"",$N10&lt;&gt;""), IF(AND($M10&lt;=AT$6,$N10&gt;=AS$6),"o", IF(AND($K10&lt;=AT$6,$L10&gt;=AS$6),"X","")),IF(AND($K10&lt;=AT$6,$L10&gt;=AS$6),"X",""))</f>
        <v/>
      </c>
      <c r="AT10" s="10" t="str">
        <f>IF(AND($M10&lt;&gt;"",$N10&lt;&gt;""), IF(AND($M10&lt;=AU$6,$N10&gt;=AT$6),"o", IF(AND($K10&lt;=AU$6,$L10&gt;=AT$6),"X","")),IF(AND($K10&lt;=AU$6,$L10&gt;=AT$6),"X",""))</f>
        <v/>
      </c>
      <c r="AU10" s="10" t="str">
        <f>IF(AND($M10&lt;&gt;"",$N10&lt;&gt;""), IF(AND($M10&lt;=AV$6,$N10&gt;=AU$6),"o", IF(AND($K10&lt;=AV$6,$L10&gt;=AU$6),"X","")),IF(AND($K10&lt;=AV$6,$L10&gt;=AU$6),"X",""))</f>
        <v/>
      </c>
      <c r="AV10" s="10" t="str">
        <f>IF(AND($M10&lt;&gt;"",$N10&lt;&gt;""), IF(AND($M10&lt;=AW$6,$N10&gt;=AV$6),"o", IF(AND($K10&lt;=AW$6,$L10&gt;=AV$6),"X","")),IF(AND($K10&lt;=AW$6,$L10&gt;=AV$6),"X",""))</f>
        <v/>
      </c>
      <c r="AW10" s="10" t="str">
        <f>IF(AND($M10&lt;&gt;"",$N10&lt;&gt;""), IF(AND($M10&lt;=AX$6,$N10&gt;=AW$6),"o", IF(AND($K10&lt;=AX$6,$L10&gt;=AW$6),"X","")),IF(AND($K10&lt;=AX$6,$L10&gt;=AW$6),"X",""))</f>
        <v/>
      </c>
      <c r="AX10" s="10" t="str">
        <f>IF(AND($M10&lt;&gt;"",$N10&lt;&gt;""), IF(AND($M10&lt;=AY$6,$N10&gt;=AX$6),"o", IF(AND($K10&lt;=AY$6,$L10&gt;=AX$6),"X","")),IF(AND($K10&lt;=AY$6,$L10&gt;=AX$6),"X",""))</f>
        <v/>
      </c>
      <c r="AY10" s="10" t="str">
        <f>IF(AND($M10&lt;&gt;"",$N10&lt;&gt;""), IF(AND($M10&lt;=AZ$6,$N10&gt;=AY$6),"o", IF(AND($K10&lt;=AZ$6,$L10&gt;=AY$6),"X","")),IF(AND($K10&lt;=AZ$6,$L10&gt;=AY$6),"X",""))</f>
        <v/>
      </c>
      <c r="AZ10" s="10" t="str">
        <f>IF(AND($M10&lt;&gt;"",$N10&lt;&gt;""), IF(AND($M10&lt;=BA$6,$N10&gt;=AZ$6),"o", IF(AND($K10&lt;=BA$6,$L10&gt;=AZ$6),"X","")),IF(AND($K10&lt;=BA$6,$L10&gt;=AZ$6),"X",""))</f>
        <v/>
      </c>
      <c r="BA10" s="10" t="str">
        <f>IF(AND($M10&lt;&gt;"",$N10&lt;&gt;""), IF(AND($M10&lt;=BB$6,$N10&gt;=BA$6),"o", IF(AND($K10&lt;=BB$6,$L10&gt;=BA$6),"X","")),IF(AND($K10&lt;=BB$6,$L10&gt;=BA$6),"X",""))</f>
        <v/>
      </c>
      <c r="BB10" s="10" t="str">
        <f>IF(AND($M10&lt;&gt;"",$N10&lt;&gt;""), IF(AND($M10&lt;=BC$6,$N10&gt;=BB$6),"o", IF(AND($K10&lt;=BC$6,$L10&gt;=BB$6),"X","")),IF(AND($K10&lt;=BC$6,$L10&gt;=BB$6),"X",""))</f>
        <v/>
      </c>
    </row>
    <row r="11" spans="1:54">
      <c r="A11" s="19" t="s">
        <v>31</v>
      </c>
      <c r="B11" s="18" t="s">
        <v>15</v>
      </c>
      <c r="C11" s="13"/>
      <c r="D11" s="14"/>
      <c r="E11" s="11"/>
      <c r="F11" s="11"/>
      <c r="G11" s="13" t="s">
        <v>16</v>
      </c>
      <c r="H11" s="15" t="s">
        <v>41</v>
      </c>
      <c r="I11" s="11"/>
      <c r="J11" s="11"/>
      <c r="K11" s="16">
        <f t="shared" ref="K10:K24" si="3">L10</f>
        <v>44025</v>
      </c>
      <c r="L11" s="16">
        <f t="shared" ref="L10:L24" si="4">WORKDAY(K11,10)</f>
        <v>44039</v>
      </c>
      <c r="M11" s="16"/>
      <c r="N11" s="16"/>
      <c r="O11" s="10" t="str">
        <f t="shared" ref="O11:BB11" si="5">IF(AND($M11&lt;&gt;"",$N11&lt;&gt;""), IF(AND($M11&lt;=P$6,$N11&gt;=O$6),"o", IF(AND($K11&lt;=P$6,$L11&gt;=O$6),"X","")),IF(AND($K11&lt;=P$6,$L11&gt;=O$6),"X",""))</f>
        <v/>
      </c>
      <c r="P11" s="10" t="str">
        <f t="shared" si="5"/>
        <v/>
      </c>
      <c r="Q11" s="10" t="str">
        <f t="shared" si="5"/>
        <v/>
      </c>
      <c r="R11" s="10" t="str">
        <f t="shared" si="5"/>
        <v/>
      </c>
      <c r="S11" s="10" t="str">
        <f t="shared" si="5"/>
        <v/>
      </c>
      <c r="T11" s="10" t="str">
        <f t="shared" si="5"/>
        <v/>
      </c>
      <c r="U11" s="10" t="str">
        <f t="shared" si="5"/>
        <v>X</v>
      </c>
      <c r="V11" s="10" t="str">
        <f t="shared" si="5"/>
        <v>X</v>
      </c>
      <c r="W11" s="10" t="str">
        <f t="shared" si="5"/>
        <v>X</v>
      </c>
      <c r="X11" s="10" t="str">
        <f t="shared" si="5"/>
        <v/>
      </c>
      <c r="Y11" s="10" t="str">
        <f t="shared" si="5"/>
        <v/>
      </c>
      <c r="Z11" s="10" t="str">
        <f t="shared" si="5"/>
        <v/>
      </c>
      <c r="AA11" s="10" t="str">
        <f t="shared" si="5"/>
        <v/>
      </c>
      <c r="AB11" s="10" t="str">
        <f t="shared" si="5"/>
        <v/>
      </c>
      <c r="AC11" s="10" t="str">
        <f t="shared" si="5"/>
        <v/>
      </c>
      <c r="AD11" s="10" t="str">
        <f t="shared" si="5"/>
        <v/>
      </c>
      <c r="AE11" s="10" t="str">
        <f t="shared" si="5"/>
        <v/>
      </c>
      <c r="AF11" s="10" t="str">
        <f t="shared" si="5"/>
        <v/>
      </c>
      <c r="AG11" s="10" t="str">
        <f t="shared" si="5"/>
        <v/>
      </c>
      <c r="AH11" s="10" t="str">
        <f t="shared" si="5"/>
        <v/>
      </c>
      <c r="AI11" s="10" t="str">
        <f t="shared" si="5"/>
        <v/>
      </c>
      <c r="AJ11" s="10" t="str">
        <f t="shared" si="5"/>
        <v/>
      </c>
      <c r="AK11" s="10" t="str">
        <f t="shared" si="5"/>
        <v/>
      </c>
      <c r="AL11" s="10" t="str">
        <f t="shared" si="5"/>
        <v/>
      </c>
      <c r="AM11" s="10" t="str">
        <f t="shared" si="5"/>
        <v/>
      </c>
      <c r="AN11" s="10" t="str">
        <f t="shared" si="5"/>
        <v/>
      </c>
      <c r="AO11" s="10" t="str">
        <f t="shared" si="5"/>
        <v/>
      </c>
      <c r="AP11" s="10" t="str">
        <f t="shared" si="5"/>
        <v/>
      </c>
      <c r="AQ11" s="10" t="str">
        <f t="shared" si="5"/>
        <v/>
      </c>
      <c r="AR11" s="10" t="str">
        <f t="shared" si="5"/>
        <v/>
      </c>
      <c r="AS11" s="10" t="str">
        <f t="shared" si="5"/>
        <v/>
      </c>
      <c r="AT11" s="10" t="str">
        <f t="shared" si="5"/>
        <v/>
      </c>
      <c r="AU11" s="10" t="str">
        <f t="shared" si="5"/>
        <v/>
      </c>
      <c r="AV11" s="10" t="str">
        <f t="shared" si="5"/>
        <v/>
      </c>
      <c r="AW11" s="10" t="str">
        <f t="shared" si="5"/>
        <v/>
      </c>
      <c r="AX11" s="10" t="str">
        <f t="shared" si="5"/>
        <v/>
      </c>
      <c r="AY11" s="10" t="str">
        <f t="shared" si="5"/>
        <v/>
      </c>
      <c r="AZ11" s="10" t="str">
        <f t="shared" si="5"/>
        <v/>
      </c>
      <c r="BA11" s="10" t="str">
        <f t="shared" si="5"/>
        <v/>
      </c>
      <c r="BB11" s="10" t="str">
        <f t="shared" si="5"/>
        <v/>
      </c>
    </row>
    <row r="12" spans="1:54">
      <c r="A12" s="19" t="s">
        <v>21</v>
      </c>
      <c r="B12" s="17" t="s">
        <v>15</v>
      </c>
      <c r="C12" s="13"/>
      <c r="D12" s="14"/>
      <c r="E12" s="11"/>
      <c r="F12" s="11"/>
      <c r="G12" s="13" t="s">
        <v>16</v>
      </c>
      <c r="H12" s="15" t="s">
        <v>41</v>
      </c>
      <c r="I12" s="11"/>
      <c r="J12" s="11"/>
      <c r="K12" s="16">
        <f t="shared" si="3"/>
        <v>44039</v>
      </c>
      <c r="L12" s="16">
        <f t="shared" si="4"/>
        <v>44053</v>
      </c>
      <c r="M12" s="16"/>
      <c r="N12" s="16"/>
      <c r="O12" s="10" t="str">
        <f t="shared" ref="O12:BB12" si="6">IF(AND($M12&lt;&gt;"",$N12&lt;&gt;""), IF(AND($M12&lt;=P$6,$N12&gt;=O$6),"o", IF(AND($K12&lt;=P$6,$L12&gt;=O$6),"X","")),IF(AND($K12&lt;=P$6,$L12&gt;=O$6),"X",""))</f>
        <v/>
      </c>
      <c r="P12" s="10" t="str">
        <f t="shared" si="6"/>
        <v/>
      </c>
      <c r="Q12" s="10" t="str">
        <f t="shared" si="6"/>
        <v/>
      </c>
      <c r="R12" s="10" t="str">
        <f t="shared" si="6"/>
        <v/>
      </c>
      <c r="S12" s="10" t="str">
        <f t="shared" si="6"/>
        <v/>
      </c>
      <c r="T12" s="10" t="str">
        <f t="shared" si="6"/>
        <v/>
      </c>
      <c r="U12" s="10" t="str">
        <f t="shared" si="6"/>
        <v/>
      </c>
      <c r="V12" s="10" t="str">
        <f t="shared" si="6"/>
        <v/>
      </c>
      <c r="W12" s="10" t="str">
        <f t="shared" si="6"/>
        <v>X</v>
      </c>
      <c r="X12" s="10" t="str">
        <f t="shared" si="6"/>
        <v>X</v>
      </c>
      <c r="Y12" s="10" t="str">
        <f t="shared" si="6"/>
        <v>X</v>
      </c>
      <c r="Z12" s="10" t="str">
        <f t="shared" si="6"/>
        <v/>
      </c>
      <c r="AA12" s="10" t="str">
        <f t="shared" si="6"/>
        <v/>
      </c>
      <c r="AB12" s="10" t="str">
        <f t="shared" si="6"/>
        <v/>
      </c>
      <c r="AC12" s="10" t="str">
        <f t="shared" si="6"/>
        <v/>
      </c>
      <c r="AD12" s="10" t="str">
        <f t="shared" si="6"/>
        <v/>
      </c>
      <c r="AE12" s="10" t="str">
        <f t="shared" si="6"/>
        <v/>
      </c>
      <c r="AF12" s="10" t="str">
        <f t="shared" si="6"/>
        <v/>
      </c>
      <c r="AG12" s="10" t="str">
        <f t="shared" si="6"/>
        <v/>
      </c>
      <c r="AH12" s="10" t="str">
        <f t="shared" si="6"/>
        <v/>
      </c>
      <c r="AI12" s="10" t="str">
        <f t="shared" si="6"/>
        <v/>
      </c>
      <c r="AJ12" s="10" t="str">
        <f t="shared" si="6"/>
        <v/>
      </c>
      <c r="AK12" s="10" t="str">
        <f t="shared" si="6"/>
        <v/>
      </c>
      <c r="AL12" s="10" t="str">
        <f t="shared" si="6"/>
        <v/>
      </c>
      <c r="AM12" s="10" t="str">
        <f t="shared" si="6"/>
        <v/>
      </c>
      <c r="AN12" s="10" t="str">
        <f t="shared" si="6"/>
        <v/>
      </c>
      <c r="AO12" s="10" t="str">
        <f t="shared" si="6"/>
        <v/>
      </c>
      <c r="AP12" s="10" t="str">
        <f t="shared" si="6"/>
        <v/>
      </c>
      <c r="AQ12" s="10" t="str">
        <f t="shared" si="6"/>
        <v/>
      </c>
      <c r="AR12" s="10" t="str">
        <f t="shared" si="6"/>
        <v/>
      </c>
      <c r="AS12" s="10" t="str">
        <f t="shared" si="6"/>
        <v/>
      </c>
      <c r="AT12" s="10" t="str">
        <f t="shared" si="6"/>
        <v/>
      </c>
      <c r="AU12" s="10" t="str">
        <f t="shared" si="6"/>
        <v/>
      </c>
      <c r="AV12" s="10" t="str">
        <f t="shared" si="6"/>
        <v/>
      </c>
      <c r="AW12" s="10" t="str">
        <f t="shared" si="6"/>
        <v/>
      </c>
      <c r="AX12" s="10" t="str">
        <f t="shared" si="6"/>
        <v/>
      </c>
      <c r="AY12" s="10" t="str">
        <f t="shared" si="6"/>
        <v/>
      </c>
      <c r="AZ12" s="10" t="str">
        <f t="shared" si="6"/>
        <v/>
      </c>
      <c r="BA12" s="10" t="str">
        <f t="shared" si="6"/>
        <v/>
      </c>
      <c r="BB12" s="10" t="str">
        <f t="shared" si="6"/>
        <v/>
      </c>
    </row>
    <row r="13" spans="1:54">
      <c r="A13" s="19" t="s">
        <v>22</v>
      </c>
      <c r="B13" s="12" t="s">
        <v>26</v>
      </c>
      <c r="C13" s="13"/>
      <c r="D13" s="13"/>
      <c r="E13" s="11"/>
      <c r="F13" s="11"/>
      <c r="G13" s="13" t="s">
        <v>19</v>
      </c>
      <c r="H13" s="15" t="s">
        <v>41</v>
      </c>
      <c r="I13" s="11"/>
      <c r="J13" s="11"/>
      <c r="K13" s="16">
        <f t="shared" si="3"/>
        <v>44053</v>
      </c>
      <c r="L13" s="16">
        <f>MAX(L14:L16)</f>
        <v>44095</v>
      </c>
      <c r="M13" s="16"/>
      <c r="N13" s="16"/>
      <c r="O13" s="10" t="str">
        <f t="shared" ref="O13:BB13" si="7">IF(AND($M13&lt;&gt;"",$N13&lt;&gt;""), IF(AND($M13&lt;=P$6,$N13&gt;=O$6),"o", IF(AND($K13&lt;=P$6,$L13&gt;=O$6),"X","")),IF(AND($K13&lt;=P$6,$L13&gt;=O$6),"X",""))</f>
        <v/>
      </c>
      <c r="P13" s="10" t="str">
        <f t="shared" si="7"/>
        <v/>
      </c>
      <c r="Q13" s="10" t="str">
        <f t="shared" si="7"/>
        <v/>
      </c>
      <c r="R13" s="10" t="str">
        <f t="shared" si="7"/>
        <v/>
      </c>
      <c r="S13" s="10" t="str">
        <f t="shared" si="7"/>
        <v/>
      </c>
      <c r="T13" s="10" t="str">
        <f t="shared" si="7"/>
        <v/>
      </c>
      <c r="U13" s="10" t="str">
        <f t="shared" si="7"/>
        <v/>
      </c>
      <c r="V13" s="10" t="str">
        <f t="shared" si="7"/>
        <v/>
      </c>
      <c r="W13" s="10" t="str">
        <f t="shared" si="7"/>
        <v/>
      </c>
      <c r="X13" s="10" t="str">
        <f t="shared" si="7"/>
        <v/>
      </c>
      <c r="Y13" s="10" t="str">
        <f t="shared" si="7"/>
        <v>X</v>
      </c>
      <c r="Z13" s="10" t="str">
        <f t="shared" si="7"/>
        <v>X</v>
      </c>
      <c r="AA13" s="10" t="str">
        <f t="shared" si="7"/>
        <v>X</v>
      </c>
      <c r="AB13" s="10" t="str">
        <f t="shared" si="7"/>
        <v>X</v>
      </c>
      <c r="AC13" s="10" t="str">
        <f t="shared" si="7"/>
        <v>X</v>
      </c>
      <c r="AD13" s="10" t="str">
        <f t="shared" si="7"/>
        <v>X</v>
      </c>
      <c r="AE13" s="10" t="str">
        <f t="shared" si="7"/>
        <v>X</v>
      </c>
      <c r="AF13" s="10" t="str">
        <f t="shared" si="7"/>
        <v/>
      </c>
      <c r="AG13" s="10" t="str">
        <f t="shared" si="7"/>
        <v/>
      </c>
      <c r="AH13" s="10" t="str">
        <f t="shared" si="7"/>
        <v/>
      </c>
      <c r="AI13" s="10" t="str">
        <f t="shared" si="7"/>
        <v/>
      </c>
      <c r="AJ13" s="10" t="str">
        <f t="shared" si="7"/>
        <v/>
      </c>
      <c r="AK13" s="10" t="str">
        <f t="shared" si="7"/>
        <v/>
      </c>
      <c r="AL13" s="10" t="str">
        <f t="shared" si="7"/>
        <v/>
      </c>
      <c r="AM13" s="10" t="str">
        <f t="shared" si="7"/>
        <v/>
      </c>
      <c r="AN13" s="10" t="str">
        <f t="shared" si="7"/>
        <v/>
      </c>
      <c r="AO13" s="10" t="str">
        <f t="shared" si="7"/>
        <v/>
      </c>
      <c r="AP13" s="10" t="str">
        <f t="shared" si="7"/>
        <v/>
      </c>
      <c r="AQ13" s="10" t="str">
        <f t="shared" si="7"/>
        <v/>
      </c>
      <c r="AR13" s="10" t="str">
        <f t="shared" si="7"/>
        <v/>
      </c>
      <c r="AS13" s="10" t="str">
        <f t="shared" si="7"/>
        <v/>
      </c>
      <c r="AT13" s="10" t="str">
        <f t="shared" si="7"/>
        <v/>
      </c>
      <c r="AU13" s="10" t="str">
        <f t="shared" si="7"/>
        <v/>
      </c>
      <c r="AV13" s="10" t="str">
        <f t="shared" si="7"/>
        <v/>
      </c>
      <c r="AW13" s="10" t="str">
        <f t="shared" si="7"/>
        <v/>
      </c>
      <c r="AX13" s="10" t="str">
        <f t="shared" si="7"/>
        <v/>
      </c>
      <c r="AY13" s="10" t="str">
        <f t="shared" si="7"/>
        <v/>
      </c>
      <c r="AZ13" s="10" t="str">
        <f t="shared" si="7"/>
        <v/>
      </c>
      <c r="BA13" s="10" t="str">
        <f t="shared" si="7"/>
        <v/>
      </c>
      <c r="BB13" s="10" t="str">
        <f t="shared" si="7"/>
        <v/>
      </c>
    </row>
    <row r="14" spans="1:54">
      <c r="A14" s="19" t="s">
        <v>23</v>
      </c>
      <c r="B14" s="17" t="s">
        <v>15</v>
      </c>
      <c r="C14" s="13"/>
      <c r="D14" s="14"/>
      <c r="E14" s="11"/>
      <c r="F14" s="11"/>
      <c r="G14" s="13" t="s">
        <v>16</v>
      </c>
      <c r="H14" s="15" t="s">
        <v>41</v>
      </c>
      <c r="I14" s="11"/>
      <c r="J14" s="11"/>
      <c r="K14" s="16">
        <f>K13</f>
        <v>44053</v>
      </c>
      <c r="L14" s="16">
        <f>WORKDAY(K14,10)</f>
        <v>44067</v>
      </c>
      <c r="M14" s="16"/>
      <c r="N14" s="16"/>
      <c r="O14" s="10" t="str">
        <f t="shared" ref="O14:BB14" si="8">IF(AND($M14&lt;&gt;"",$N14&lt;&gt;""), IF(AND($M14&lt;=P$6,$N14&gt;=O$6),"o", IF(AND($K14&lt;=P$6,$L14&gt;=O$6),"X","")),IF(AND($K14&lt;=P$6,$L14&gt;=O$6),"X",""))</f>
        <v/>
      </c>
      <c r="P14" s="10" t="str">
        <f t="shared" si="8"/>
        <v/>
      </c>
      <c r="Q14" s="10" t="str">
        <f t="shared" si="8"/>
        <v/>
      </c>
      <c r="R14" s="10" t="str">
        <f t="shared" si="8"/>
        <v/>
      </c>
      <c r="S14" s="10" t="str">
        <f t="shared" si="8"/>
        <v/>
      </c>
      <c r="T14" s="10" t="str">
        <f t="shared" si="8"/>
        <v/>
      </c>
      <c r="U14" s="10" t="str">
        <f t="shared" si="8"/>
        <v/>
      </c>
      <c r="V14" s="10" t="str">
        <f t="shared" si="8"/>
        <v/>
      </c>
      <c r="W14" s="10" t="str">
        <f t="shared" si="8"/>
        <v/>
      </c>
      <c r="X14" s="10" t="str">
        <f t="shared" si="8"/>
        <v/>
      </c>
      <c r="Y14" s="10" t="str">
        <f t="shared" si="8"/>
        <v>X</v>
      </c>
      <c r="Z14" s="10" t="str">
        <f t="shared" si="8"/>
        <v>X</v>
      </c>
      <c r="AA14" s="10" t="str">
        <f t="shared" si="8"/>
        <v>X</v>
      </c>
      <c r="AB14" s="10" t="str">
        <f t="shared" si="8"/>
        <v/>
      </c>
      <c r="AC14" s="10" t="str">
        <f t="shared" si="8"/>
        <v/>
      </c>
      <c r="AD14" s="10" t="str">
        <f t="shared" si="8"/>
        <v/>
      </c>
      <c r="AE14" s="10" t="str">
        <f t="shared" si="8"/>
        <v/>
      </c>
      <c r="AF14" s="10" t="str">
        <f t="shared" si="8"/>
        <v/>
      </c>
      <c r="AG14" s="10" t="str">
        <f t="shared" si="8"/>
        <v/>
      </c>
      <c r="AH14" s="10" t="str">
        <f t="shared" si="8"/>
        <v/>
      </c>
      <c r="AI14" s="10" t="str">
        <f t="shared" si="8"/>
        <v/>
      </c>
      <c r="AJ14" s="10" t="str">
        <f t="shared" si="8"/>
        <v/>
      </c>
      <c r="AK14" s="10" t="str">
        <f t="shared" si="8"/>
        <v/>
      </c>
      <c r="AL14" s="10" t="str">
        <f t="shared" si="8"/>
        <v/>
      </c>
      <c r="AM14" s="10" t="str">
        <f t="shared" si="8"/>
        <v/>
      </c>
      <c r="AN14" s="10" t="str">
        <f t="shared" si="8"/>
        <v/>
      </c>
      <c r="AO14" s="10" t="str">
        <f t="shared" si="8"/>
        <v/>
      </c>
      <c r="AP14" s="10" t="str">
        <f t="shared" si="8"/>
        <v/>
      </c>
      <c r="AQ14" s="10" t="str">
        <f t="shared" si="8"/>
        <v/>
      </c>
      <c r="AR14" s="10" t="str">
        <f t="shared" si="8"/>
        <v/>
      </c>
      <c r="AS14" s="10" t="str">
        <f t="shared" si="8"/>
        <v/>
      </c>
      <c r="AT14" s="10" t="str">
        <f t="shared" si="8"/>
        <v/>
      </c>
      <c r="AU14" s="10" t="str">
        <f t="shared" si="8"/>
        <v/>
      </c>
      <c r="AV14" s="10" t="str">
        <f t="shared" si="8"/>
        <v/>
      </c>
      <c r="AW14" s="10" t="str">
        <f t="shared" si="8"/>
        <v/>
      </c>
      <c r="AX14" s="10" t="str">
        <f t="shared" si="8"/>
        <v/>
      </c>
      <c r="AY14" s="10" t="str">
        <f t="shared" si="8"/>
        <v/>
      </c>
      <c r="AZ14" s="10" t="str">
        <f t="shared" si="8"/>
        <v/>
      </c>
      <c r="BA14" s="10" t="str">
        <f t="shared" si="8"/>
        <v/>
      </c>
      <c r="BB14" s="10" t="str">
        <f t="shared" si="8"/>
        <v/>
      </c>
    </row>
    <row r="15" spans="1:54">
      <c r="A15" s="19" t="s">
        <v>32</v>
      </c>
      <c r="B15" s="18" t="s">
        <v>15</v>
      </c>
      <c r="C15" s="13"/>
      <c r="D15" s="14"/>
      <c r="E15" s="11"/>
      <c r="F15" s="11"/>
      <c r="G15" s="13" t="s">
        <v>16</v>
      </c>
      <c r="H15" s="15" t="s">
        <v>41</v>
      </c>
      <c r="I15" s="11"/>
      <c r="J15" s="11"/>
      <c r="K15" s="16">
        <f>L14</f>
        <v>44067</v>
      </c>
      <c r="L15" s="16">
        <f t="shared" si="4"/>
        <v>44081</v>
      </c>
      <c r="M15" s="16"/>
      <c r="N15" s="16"/>
      <c r="O15" s="10" t="str">
        <f t="shared" ref="O15:BB15" si="9">IF(AND($M15&lt;&gt;"",$N15&lt;&gt;""), IF(AND($M15&lt;=P$6,$N15&gt;=O$6),"o", IF(AND($K15&lt;=P$6,$L15&gt;=O$6),"X","")),IF(AND($K15&lt;=P$6,$L15&gt;=O$6),"X",""))</f>
        <v/>
      </c>
      <c r="P15" s="10" t="str">
        <f t="shared" si="9"/>
        <v/>
      </c>
      <c r="Q15" s="10" t="str">
        <f t="shared" si="9"/>
        <v/>
      </c>
      <c r="R15" s="10" t="str">
        <f t="shared" si="9"/>
        <v/>
      </c>
      <c r="S15" s="10" t="str">
        <f t="shared" si="9"/>
        <v/>
      </c>
      <c r="T15" s="10" t="str">
        <f t="shared" si="9"/>
        <v/>
      </c>
      <c r="U15" s="10" t="str">
        <f t="shared" si="9"/>
        <v/>
      </c>
      <c r="V15" s="10" t="str">
        <f t="shared" si="9"/>
        <v/>
      </c>
      <c r="W15" s="10" t="str">
        <f t="shared" si="9"/>
        <v/>
      </c>
      <c r="X15" s="10" t="str">
        <f t="shared" si="9"/>
        <v/>
      </c>
      <c r="Y15" s="10" t="str">
        <f t="shared" si="9"/>
        <v/>
      </c>
      <c r="Z15" s="10" t="str">
        <f t="shared" si="9"/>
        <v/>
      </c>
      <c r="AA15" s="10" t="str">
        <f t="shared" si="9"/>
        <v>X</v>
      </c>
      <c r="AB15" s="10" t="str">
        <f t="shared" si="9"/>
        <v>X</v>
      </c>
      <c r="AC15" s="10" t="str">
        <f t="shared" si="9"/>
        <v>X</v>
      </c>
      <c r="AD15" s="10" t="str">
        <f t="shared" si="9"/>
        <v/>
      </c>
      <c r="AE15" s="10" t="str">
        <f t="shared" si="9"/>
        <v/>
      </c>
      <c r="AF15" s="10" t="str">
        <f t="shared" si="9"/>
        <v/>
      </c>
      <c r="AG15" s="10" t="str">
        <f t="shared" si="9"/>
        <v/>
      </c>
      <c r="AH15" s="10" t="str">
        <f t="shared" si="9"/>
        <v/>
      </c>
      <c r="AI15" s="10" t="str">
        <f t="shared" si="9"/>
        <v/>
      </c>
      <c r="AJ15" s="10" t="str">
        <f t="shared" si="9"/>
        <v/>
      </c>
      <c r="AK15" s="10" t="str">
        <f t="shared" si="9"/>
        <v/>
      </c>
      <c r="AL15" s="10" t="str">
        <f t="shared" si="9"/>
        <v/>
      </c>
      <c r="AM15" s="10" t="str">
        <f t="shared" si="9"/>
        <v/>
      </c>
      <c r="AN15" s="10" t="str">
        <f t="shared" si="9"/>
        <v/>
      </c>
      <c r="AO15" s="10" t="str">
        <f t="shared" si="9"/>
        <v/>
      </c>
      <c r="AP15" s="10" t="str">
        <f t="shared" si="9"/>
        <v/>
      </c>
      <c r="AQ15" s="10" t="str">
        <f t="shared" si="9"/>
        <v/>
      </c>
      <c r="AR15" s="10" t="str">
        <f t="shared" si="9"/>
        <v/>
      </c>
      <c r="AS15" s="10" t="str">
        <f t="shared" si="9"/>
        <v/>
      </c>
      <c r="AT15" s="10" t="str">
        <f t="shared" si="9"/>
        <v/>
      </c>
      <c r="AU15" s="10" t="str">
        <f t="shared" si="9"/>
        <v/>
      </c>
      <c r="AV15" s="10" t="str">
        <f t="shared" si="9"/>
        <v/>
      </c>
      <c r="AW15" s="10" t="str">
        <f t="shared" si="9"/>
        <v/>
      </c>
      <c r="AX15" s="10" t="str">
        <f t="shared" si="9"/>
        <v/>
      </c>
      <c r="AY15" s="10" t="str">
        <f t="shared" si="9"/>
        <v/>
      </c>
      <c r="AZ15" s="10" t="str">
        <f t="shared" si="9"/>
        <v/>
      </c>
      <c r="BA15" s="10" t="str">
        <f t="shared" si="9"/>
        <v/>
      </c>
      <c r="BB15" s="10" t="str">
        <f t="shared" si="9"/>
        <v/>
      </c>
    </row>
    <row r="16" spans="1:54">
      <c r="A16" s="19" t="s">
        <v>33</v>
      </c>
      <c r="B16" s="17" t="s">
        <v>15</v>
      </c>
      <c r="C16" s="13"/>
      <c r="D16" s="14"/>
      <c r="E16" s="11"/>
      <c r="F16" s="11"/>
      <c r="G16" s="13" t="s">
        <v>16</v>
      </c>
      <c r="H16" s="15" t="s">
        <v>41</v>
      </c>
      <c r="I16" s="11"/>
      <c r="J16" s="11"/>
      <c r="K16" s="16">
        <f t="shared" si="3"/>
        <v>44081</v>
      </c>
      <c r="L16" s="16">
        <f t="shared" si="4"/>
        <v>44095</v>
      </c>
      <c r="M16" s="16"/>
      <c r="N16" s="16"/>
      <c r="O16" s="10" t="str">
        <f t="shared" ref="O16:BB16" si="10">IF(AND($M16&lt;&gt;"",$N16&lt;&gt;""), IF(AND($M16&lt;=P$6,$N16&gt;=O$6),"o", IF(AND($K16&lt;=P$6,$L16&gt;=O$6),"X","")),IF(AND($K16&lt;=P$6,$L16&gt;=O$6),"X",""))</f>
        <v/>
      </c>
      <c r="P16" s="10" t="str">
        <f t="shared" si="10"/>
        <v/>
      </c>
      <c r="Q16" s="10" t="str">
        <f t="shared" si="10"/>
        <v/>
      </c>
      <c r="R16" s="10" t="str">
        <f t="shared" si="10"/>
        <v/>
      </c>
      <c r="S16" s="10" t="str">
        <f t="shared" si="10"/>
        <v/>
      </c>
      <c r="T16" s="10" t="str">
        <f t="shared" si="10"/>
        <v/>
      </c>
      <c r="U16" s="10" t="str">
        <f t="shared" si="10"/>
        <v/>
      </c>
      <c r="V16" s="10" t="str">
        <f t="shared" si="10"/>
        <v/>
      </c>
      <c r="W16" s="10" t="str">
        <f t="shared" si="10"/>
        <v/>
      </c>
      <c r="X16" s="10" t="str">
        <f t="shared" si="10"/>
        <v/>
      </c>
      <c r="Y16" s="10" t="str">
        <f t="shared" si="10"/>
        <v/>
      </c>
      <c r="Z16" s="10" t="str">
        <f t="shared" si="10"/>
        <v/>
      </c>
      <c r="AA16" s="10" t="str">
        <f t="shared" si="10"/>
        <v/>
      </c>
      <c r="AB16" s="10" t="str">
        <f t="shared" si="10"/>
        <v/>
      </c>
      <c r="AC16" s="10" t="str">
        <f t="shared" si="10"/>
        <v>X</v>
      </c>
      <c r="AD16" s="10" t="str">
        <f t="shared" si="10"/>
        <v>X</v>
      </c>
      <c r="AE16" s="10" t="str">
        <f t="shared" si="10"/>
        <v>X</v>
      </c>
      <c r="AF16" s="10" t="str">
        <f t="shared" si="10"/>
        <v/>
      </c>
      <c r="AG16" s="10" t="str">
        <f t="shared" si="10"/>
        <v/>
      </c>
      <c r="AH16" s="10" t="str">
        <f t="shared" si="10"/>
        <v/>
      </c>
      <c r="AI16" s="10" t="str">
        <f t="shared" si="10"/>
        <v/>
      </c>
      <c r="AJ16" s="10" t="str">
        <f t="shared" si="10"/>
        <v/>
      </c>
      <c r="AK16" s="10" t="str">
        <f t="shared" si="10"/>
        <v/>
      </c>
      <c r="AL16" s="10" t="str">
        <f t="shared" si="10"/>
        <v/>
      </c>
      <c r="AM16" s="10" t="str">
        <f t="shared" si="10"/>
        <v/>
      </c>
      <c r="AN16" s="10" t="str">
        <f t="shared" si="10"/>
        <v/>
      </c>
      <c r="AO16" s="10" t="str">
        <f t="shared" si="10"/>
        <v/>
      </c>
      <c r="AP16" s="10" t="str">
        <f t="shared" si="10"/>
        <v/>
      </c>
      <c r="AQ16" s="10" t="str">
        <f t="shared" si="10"/>
        <v/>
      </c>
      <c r="AR16" s="10" t="str">
        <f t="shared" si="10"/>
        <v/>
      </c>
      <c r="AS16" s="10" t="str">
        <f t="shared" si="10"/>
        <v/>
      </c>
      <c r="AT16" s="10" t="str">
        <f t="shared" si="10"/>
        <v/>
      </c>
      <c r="AU16" s="10" t="str">
        <f t="shared" si="10"/>
        <v/>
      </c>
      <c r="AV16" s="10" t="str">
        <f t="shared" si="10"/>
        <v/>
      </c>
      <c r="AW16" s="10" t="str">
        <f t="shared" si="10"/>
        <v/>
      </c>
      <c r="AX16" s="10" t="str">
        <f t="shared" si="10"/>
        <v/>
      </c>
      <c r="AY16" s="10" t="str">
        <f t="shared" si="10"/>
        <v/>
      </c>
      <c r="AZ16" s="10" t="str">
        <f t="shared" si="10"/>
        <v/>
      </c>
      <c r="BA16" s="10" t="str">
        <f t="shared" si="10"/>
        <v/>
      </c>
      <c r="BB16" s="10" t="str">
        <f t="shared" si="10"/>
        <v/>
      </c>
    </row>
    <row r="17" spans="1:54">
      <c r="A17" s="19" t="s">
        <v>29</v>
      </c>
      <c r="B17" s="12" t="s">
        <v>27</v>
      </c>
      <c r="C17" s="13"/>
      <c r="D17" s="13"/>
      <c r="E17" s="11"/>
      <c r="F17" s="11"/>
      <c r="G17" s="13" t="s">
        <v>19</v>
      </c>
      <c r="H17" s="15" t="s">
        <v>41</v>
      </c>
      <c r="I17" s="11"/>
      <c r="J17" s="11"/>
      <c r="K17" s="16">
        <f t="shared" si="3"/>
        <v>44095</v>
      </c>
      <c r="L17" s="16">
        <f>MAX(L18:L20)</f>
        <v>44137</v>
      </c>
      <c r="M17" s="16">
        <f>WORKDAY(Table3[[#This Row],[Planned Start Date]],5)</f>
        <v>44102</v>
      </c>
      <c r="N17" s="16">
        <f>MAX(N18:N20)</f>
        <v>44158</v>
      </c>
      <c r="O17" s="10" t="str">
        <f t="shared" ref="O17:BB17" si="11">IF(AND($M17&lt;&gt;"",$N17&lt;&gt;""), IF(AND($M17&lt;=P$6,$N17&gt;=O$6),"o", IF(AND($K17&lt;=P$6,$L17&gt;=O$6),"X","")),IF(AND($K17&lt;=P$6,$L17&gt;=O$6),"X",""))</f>
        <v/>
      </c>
      <c r="P17" s="10" t="str">
        <f t="shared" si="11"/>
        <v/>
      </c>
      <c r="Q17" s="10" t="str">
        <f t="shared" si="11"/>
        <v/>
      </c>
      <c r="R17" s="10" t="str">
        <f t="shared" si="11"/>
        <v/>
      </c>
      <c r="S17" s="10" t="str">
        <f t="shared" si="11"/>
        <v/>
      </c>
      <c r="T17" s="10" t="str">
        <f t="shared" si="11"/>
        <v/>
      </c>
      <c r="U17" s="10" t="str">
        <f t="shared" si="11"/>
        <v/>
      </c>
      <c r="V17" s="10" t="str">
        <f t="shared" si="11"/>
        <v/>
      </c>
      <c r="W17" s="10" t="str">
        <f t="shared" si="11"/>
        <v/>
      </c>
      <c r="X17" s="10" t="str">
        <f t="shared" si="11"/>
        <v/>
      </c>
      <c r="Y17" s="10" t="str">
        <f t="shared" si="11"/>
        <v/>
      </c>
      <c r="Z17" s="10" t="str">
        <f t="shared" si="11"/>
        <v/>
      </c>
      <c r="AA17" s="10" t="str">
        <f t="shared" si="11"/>
        <v/>
      </c>
      <c r="AB17" s="10" t="str">
        <f t="shared" si="11"/>
        <v/>
      </c>
      <c r="AC17" s="10" t="str">
        <f t="shared" si="11"/>
        <v/>
      </c>
      <c r="AD17" s="10" t="str">
        <f t="shared" si="11"/>
        <v/>
      </c>
      <c r="AE17" s="10" t="str">
        <f t="shared" si="11"/>
        <v>X</v>
      </c>
      <c r="AF17" s="10" t="str">
        <f t="shared" si="11"/>
        <v>o</v>
      </c>
      <c r="AG17" s="10" t="str">
        <f t="shared" si="11"/>
        <v>o</v>
      </c>
      <c r="AH17" s="10" t="str">
        <f t="shared" si="11"/>
        <v>o</v>
      </c>
      <c r="AI17" s="10" t="str">
        <f t="shared" si="11"/>
        <v>o</v>
      </c>
      <c r="AJ17" s="10" t="str">
        <f t="shared" si="11"/>
        <v>o</v>
      </c>
      <c r="AK17" s="10" t="str">
        <f t="shared" si="11"/>
        <v>o</v>
      </c>
      <c r="AL17" s="10" t="str">
        <f t="shared" si="11"/>
        <v>o</v>
      </c>
      <c r="AM17" s="10" t="str">
        <f t="shared" si="11"/>
        <v>o</v>
      </c>
      <c r="AN17" s="10" t="str">
        <f t="shared" si="11"/>
        <v>o</v>
      </c>
      <c r="AO17" s="10" t="str">
        <f t="shared" si="11"/>
        <v/>
      </c>
      <c r="AP17" s="10" t="str">
        <f t="shared" si="11"/>
        <v/>
      </c>
      <c r="AQ17" s="10" t="str">
        <f t="shared" si="11"/>
        <v/>
      </c>
      <c r="AR17" s="10" t="str">
        <f t="shared" si="11"/>
        <v/>
      </c>
      <c r="AS17" s="10" t="str">
        <f t="shared" si="11"/>
        <v/>
      </c>
      <c r="AT17" s="10" t="str">
        <f t="shared" si="11"/>
        <v/>
      </c>
      <c r="AU17" s="10" t="str">
        <f t="shared" si="11"/>
        <v/>
      </c>
      <c r="AV17" s="10" t="str">
        <f t="shared" si="11"/>
        <v/>
      </c>
      <c r="AW17" s="10" t="str">
        <f t="shared" si="11"/>
        <v/>
      </c>
      <c r="AX17" s="10" t="str">
        <f t="shared" si="11"/>
        <v/>
      </c>
      <c r="AY17" s="10" t="str">
        <f t="shared" si="11"/>
        <v/>
      </c>
      <c r="AZ17" s="10" t="str">
        <f t="shared" si="11"/>
        <v/>
      </c>
      <c r="BA17" s="10" t="str">
        <f t="shared" si="11"/>
        <v/>
      </c>
      <c r="BB17" s="10" t="str">
        <f t="shared" si="11"/>
        <v/>
      </c>
    </row>
    <row r="18" spans="1:54">
      <c r="A18" s="19" t="s">
        <v>34</v>
      </c>
      <c r="B18" s="17" t="s">
        <v>15</v>
      </c>
      <c r="C18" s="13"/>
      <c r="D18" s="14"/>
      <c r="E18" s="11"/>
      <c r="F18" s="11"/>
      <c r="G18" s="13" t="s">
        <v>16</v>
      </c>
      <c r="H18" s="15" t="s">
        <v>41</v>
      </c>
      <c r="I18" s="11"/>
      <c r="J18" s="11"/>
      <c r="K18" s="16">
        <f>K17</f>
        <v>44095</v>
      </c>
      <c r="L18" s="16">
        <f>WORKDAY(K18,10)</f>
        <v>44109</v>
      </c>
      <c r="M18" s="16">
        <f>M17</f>
        <v>44102</v>
      </c>
      <c r="N18" s="16">
        <f>WORKDAY(Table3[[#This Row],[Actual Start Date]],15)</f>
        <v>44123</v>
      </c>
      <c r="O18" s="10" t="str">
        <f t="shared" ref="O18:BB18" si="12">IF(AND($M18&lt;&gt;"",$N18&lt;&gt;""), IF(AND($M18&lt;=P$6,$N18&gt;=O$6),"o", IF(AND($K18&lt;=P$6,$L18&gt;=O$6),"X","")),IF(AND($K18&lt;=P$6,$L18&gt;=O$6),"X",""))</f>
        <v/>
      </c>
      <c r="P18" s="10" t="str">
        <f t="shared" si="12"/>
        <v/>
      </c>
      <c r="Q18" s="10" t="str">
        <f t="shared" si="12"/>
        <v/>
      </c>
      <c r="R18" s="10" t="str">
        <f t="shared" si="12"/>
        <v/>
      </c>
      <c r="S18" s="10" t="str">
        <f t="shared" si="12"/>
        <v/>
      </c>
      <c r="T18" s="10" t="str">
        <f t="shared" si="12"/>
        <v/>
      </c>
      <c r="U18" s="10" t="str">
        <f t="shared" si="12"/>
        <v/>
      </c>
      <c r="V18" s="10" t="str">
        <f t="shared" si="12"/>
        <v/>
      </c>
      <c r="W18" s="10" t="str">
        <f t="shared" si="12"/>
        <v/>
      </c>
      <c r="X18" s="10" t="str">
        <f t="shared" si="12"/>
        <v/>
      </c>
      <c r="Y18" s="10" t="str">
        <f t="shared" si="12"/>
        <v/>
      </c>
      <c r="Z18" s="10" t="str">
        <f t="shared" si="12"/>
        <v/>
      </c>
      <c r="AA18" s="10" t="str">
        <f t="shared" si="12"/>
        <v/>
      </c>
      <c r="AB18" s="10" t="str">
        <f t="shared" si="12"/>
        <v/>
      </c>
      <c r="AC18" s="10" t="str">
        <f t="shared" si="12"/>
        <v/>
      </c>
      <c r="AD18" s="10" t="str">
        <f t="shared" si="12"/>
        <v/>
      </c>
      <c r="AE18" s="10" t="str">
        <f t="shared" si="12"/>
        <v>X</v>
      </c>
      <c r="AF18" s="10" t="str">
        <f t="shared" si="12"/>
        <v>o</v>
      </c>
      <c r="AG18" s="10" t="str">
        <f t="shared" si="12"/>
        <v>o</v>
      </c>
      <c r="AH18" s="10" t="str">
        <f t="shared" si="12"/>
        <v>o</v>
      </c>
      <c r="AI18" s="10" t="str">
        <f t="shared" si="12"/>
        <v>o</v>
      </c>
      <c r="AJ18" s="10" t="str">
        <f t="shared" si="12"/>
        <v/>
      </c>
      <c r="AK18" s="10" t="str">
        <f t="shared" si="12"/>
        <v/>
      </c>
      <c r="AL18" s="10" t="str">
        <f t="shared" si="12"/>
        <v/>
      </c>
      <c r="AM18" s="10" t="str">
        <f t="shared" si="12"/>
        <v/>
      </c>
      <c r="AN18" s="10" t="str">
        <f t="shared" si="12"/>
        <v/>
      </c>
      <c r="AO18" s="10" t="str">
        <f t="shared" si="12"/>
        <v/>
      </c>
      <c r="AP18" s="10" t="str">
        <f t="shared" si="12"/>
        <v/>
      </c>
      <c r="AQ18" s="10" t="str">
        <f t="shared" si="12"/>
        <v/>
      </c>
      <c r="AR18" s="10" t="str">
        <f t="shared" si="12"/>
        <v/>
      </c>
      <c r="AS18" s="10" t="str">
        <f t="shared" si="12"/>
        <v/>
      </c>
      <c r="AT18" s="10" t="str">
        <f t="shared" si="12"/>
        <v/>
      </c>
      <c r="AU18" s="10" t="str">
        <f t="shared" si="12"/>
        <v/>
      </c>
      <c r="AV18" s="10" t="str">
        <f t="shared" si="12"/>
        <v/>
      </c>
      <c r="AW18" s="10" t="str">
        <f t="shared" si="12"/>
        <v/>
      </c>
      <c r="AX18" s="10" t="str">
        <f t="shared" si="12"/>
        <v/>
      </c>
      <c r="AY18" s="10" t="str">
        <f t="shared" si="12"/>
        <v/>
      </c>
      <c r="AZ18" s="10" t="str">
        <f t="shared" si="12"/>
        <v/>
      </c>
      <c r="BA18" s="10" t="str">
        <f t="shared" si="12"/>
        <v/>
      </c>
      <c r="BB18" s="10" t="str">
        <f t="shared" si="12"/>
        <v/>
      </c>
    </row>
    <row r="19" spans="1:54">
      <c r="A19" s="19" t="s">
        <v>35</v>
      </c>
      <c r="B19" s="18" t="s">
        <v>15</v>
      </c>
      <c r="C19" s="13"/>
      <c r="D19" s="14"/>
      <c r="E19" s="11"/>
      <c r="F19" s="11"/>
      <c r="G19" s="13" t="s">
        <v>16</v>
      </c>
      <c r="H19" s="15" t="s">
        <v>41</v>
      </c>
      <c r="I19" s="11"/>
      <c r="J19" s="11"/>
      <c r="K19" s="16">
        <f t="shared" si="3"/>
        <v>44109</v>
      </c>
      <c r="L19" s="16">
        <f t="shared" si="4"/>
        <v>44123</v>
      </c>
      <c r="M19" s="16">
        <f>Table3[[#This Row],[Planned Finish Date]]</f>
        <v>44123</v>
      </c>
      <c r="N19" s="16">
        <f>WORKDAY(Table3[[#This Row],[Actual Start Date]],15)</f>
        <v>44144</v>
      </c>
      <c r="O19" s="10" t="str">
        <f t="shared" ref="O19:BB19" si="13">IF(AND($M19&lt;&gt;"",$N19&lt;&gt;""), IF(AND($M19&lt;=P$6,$N19&gt;=O$6),"o", IF(AND($K19&lt;=P$6,$L19&gt;=O$6),"X","")),IF(AND($K19&lt;=P$6,$L19&gt;=O$6),"X",""))</f>
        <v/>
      </c>
      <c r="P19" s="10" t="str">
        <f t="shared" si="13"/>
        <v/>
      </c>
      <c r="Q19" s="10" t="str">
        <f t="shared" si="13"/>
        <v/>
      </c>
      <c r="R19" s="10" t="str">
        <f t="shared" si="13"/>
        <v/>
      </c>
      <c r="S19" s="10" t="str">
        <f t="shared" si="13"/>
        <v/>
      </c>
      <c r="T19" s="10" t="str">
        <f t="shared" si="13"/>
        <v/>
      </c>
      <c r="U19" s="10" t="str">
        <f t="shared" si="13"/>
        <v/>
      </c>
      <c r="V19" s="10" t="str">
        <f t="shared" si="13"/>
        <v/>
      </c>
      <c r="W19" s="10" t="str">
        <f t="shared" si="13"/>
        <v/>
      </c>
      <c r="X19" s="10" t="str">
        <f t="shared" si="13"/>
        <v/>
      </c>
      <c r="Y19" s="10" t="str">
        <f t="shared" si="13"/>
        <v/>
      </c>
      <c r="Z19" s="10" t="str">
        <f t="shared" si="13"/>
        <v/>
      </c>
      <c r="AA19" s="10" t="str">
        <f t="shared" si="13"/>
        <v/>
      </c>
      <c r="AB19" s="10" t="str">
        <f t="shared" si="13"/>
        <v/>
      </c>
      <c r="AC19" s="10" t="str">
        <f t="shared" si="13"/>
        <v/>
      </c>
      <c r="AD19" s="10" t="str">
        <f t="shared" si="13"/>
        <v/>
      </c>
      <c r="AE19" s="10" t="str">
        <f t="shared" si="13"/>
        <v/>
      </c>
      <c r="AF19" s="10" t="str">
        <f t="shared" si="13"/>
        <v/>
      </c>
      <c r="AG19" s="10" t="str">
        <f t="shared" si="13"/>
        <v>X</v>
      </c>
      <c r="AH19" s="10" t="str">
        <f t="shared" si="13"/>
        <v>X</v>
      </c>
      <c r="AI19" s="10" t="str">
        <f t="shared" si="13"/>
        <v>o</v>
      </c>
      <c r="AJ19" s="10" t="str">
        <f t="shared" si="13"/>
        <v>o</v>
      </c>
      <c r="AK19" s="10" t="str">
        <f t="shared" si="13"/>
        <v>o</v>
      </c>
      <c r="AL19" s="10" t="str">
        <f t="shared" si="13"/>
        <v>o</v>
      </c>
      <c r="AM19" s="10" t="str">
        <f t="shared" si="13"/>
        <v/>
      </c>
      <c r="AN19" s="10" t="str">
        <f t="shared" si="13"/>
        <v/>
      </c>
      <c r="AO19" s="10" t="str">
        <f t="shared" si="13"/>
        <v/>
      </c>
      <c r="AP19" s="10" t="str">
        <f t="shared" si="13"/>
        <v/>
      </c>
      <c r="AQ19" s="10" t="str">
        <f t="shared" si="13"/>
        <v/>
      </c>
      <c r="AR19" s="10" t="str">
        <f t="shared" si="13"/>
        <v/>
      </c>
      <c r="AS19" s="10" t="str">
        <f t="shared" si="13"/>
        <v/>
      </c>
      <c r="AT19" s="10" t="str">
        <f t="shared" si="13"/>
        <v/>
      </c>
      <c r="AU19" s="10" t="str">
        <f t="shared" si="13"/>
        <v/>
      </c>
      <c r="AV19" s="10" t="str">
        <f t="shared" si="13"/>
        <v/>
      </c>
      <c r="AW19" s="10" t="str">
        <f t="shared" si="13"/>
        <v/>
      </c>
      <c r="AX19" s="10" t="str">
        <f t="shared" si="13"/>
        <v/>
      </c>
      <c r="AY19" s="10" t="str">
        <f t="shared" si="13"/>
        <v/>
      </c>
      <c r="AZ19" s="10" t="str">
        <f t="shared" si="13"/>
        <v/>
      </c>
      <c r="BA19" s="10" t="str">
        <f t="shared" si="13"/>
        <v/>
      </c>
      <c r="BB19" s="10" t="str">
        <f t="shared" si="13"/>
        <v/>
      </c>
    </row>
    <row r="20" spans="1:54">
      <c r="A20" s="19" t="s">
        <v>36</v>
      </c>
      <c r="B20" s="17" t="s">
        <v>15</v>
      </c>
      <c r="C20" s="13"/>
      <c r="D20" s="14"/>
      <c r="E20" s="11"/>
      <c r="F20" s="11"/>
      <c r="G20" s="13" t="s">
        <v>16</v>
      </c>
      <c r="H20" s="15" t="s">
        <v>41</v>
      </c>
      <c r="I20" s="11"/>
      <c r="J20" s="11"/>
      <c r="K20" s="16">
        <f t="shared" si="3"/>
        <v>44123</v>
      </c>
      <c r="L20" s="16">
        <f t="shared" si="4"/>
        <v>44137</v>
      </c>
      <c r="M20" s="16">
        <f>Table3[[#This Row],[Planned Finish Date]]</f>
        <v>44137</v>
      </c>
      <c r="N20" s="16">
        <f>WORKDAY(Table3[[#This Row],[Actual Start Date]],15)</f>
        <v>44158</v>
      </c>
      <c r="O20" s="10" t="str">
        <f t="shared" ref="O20:BB20" si="14">IF(AND($M20&lt;&gt;"",$N20&lt;&gt;""), IF(AND($M20&lt;=P$6,$N20&gt;=O$6),"o", IF(AND($K20&lt;=P$6,$L20&gt;=O$6),"X","")),IF(AND($K20&lt;=P$6,$L20&gt;=O$6),"X",""))</f>
        <v/>
      </c>
      <c r="P20" s="10" t="str">
        <f t="shared" si="14"/>
        <v/>
      </c>
      <c r="Q20" s="10" t="str">
        <f t="shared" si="14"/>
        <v/>
      </c>
      <c r="R20" s="10" t="str">
        <f t="shared" si="14"/>
        <v/>
      </c>
      <c r="S20" s="10" t="str">
        <f t="shared" si="14"/>
        <v/>
      </c>
      <c r="T20" s="10" t="str">
        <f t="shared" si="14"/>
        <v/>
      </c>
      <c r="U20" s="10" t="str">
        <f t="shared" si="14"/>
        <v/>
      </c>
      <c r="V20" s="10" t="str">
        <f t="shared" si="14"/>
        <v/>
      </c>
      <c r="W20" s="10" t="str">
        <f t="shared" si="14"/>
        <v/>
      </c>
      <c r="X20" s="10" t="str">
        <f t="shared" si="14"/>
        <v/>
      </c>
      <c r="Y20" s="10" t="str">
        <f t="shared" si="14"/>
        <v/>
      </c>
      <c r="Z20" s="10" t="str">
        <f t="shared" si="14"/>
        <v/>
      </c>
      <c r="AA20" s="10" t="str">
        <f t="shared" si="14"/>
        <v/>
      </c>
      <c r="AB20" s="10" t="str">
        <f t="shared" si="14"/>
        <v/>
      </c>
      <c r="AC20" s="10" t="str">
        <f t="shared" si="14"/>
        <v/>
      </c>
      <c r="AD20" s="10" t="str">
        <f t="shared" si="14"/>
        <v/>
      </c>
      <c r="AE20" s="10" t="str">
        <f t="shared" si="14"/>
        <v/>
      </c>
      <c r="AF20" s="10" t="str">
        <f t="shared" si="14"/>
        <v/>
      </c>
      <c r="AG20" s="10" t="str">
        <f t="shared" si="14"/>
        <v/>
      </c>
      <c r="AH20" s="10" t="str">
        <f t="shared" si="14"/>
        <v/>
      </c>
      <c r="AI20" s="10" t="str">
        <f t="shared" si="14"/>
        <v>X</v>
      </c>
      <c r="AJ20" s="10" t="str">
        <f t="shared" si="14"/>
        <v>X</v>
      </c>
      <c r="AK20" s="10" t="str">
        <f t="shared" si="14"/>
        <v>o</v>
      </c>
      <c r="AL20" s="10" t="str">
        <f t="shared" si="14"/>
        <v>o</v>
      </c>
      <c r="AM20" s="10" t="str">
        <f t="shared" si="14"/>
        <v>o</v>
      </c>
      <c r="AN20" s="10" t="str">
        <f t="shared" si="14"/>
        <v>o</v>
      </c>
      <c r="AO20" s="10" t="str">
        <f t="shared" si="14"/>
        <v/>
      </c>
      <c r="AP20" s="10" t="str">
        <f t="shared" si="14"/>
        <v/>
      </c>
      <c r="AQ20" s="10" t="str">
        <f t="shared" si="14"/>
        <v/>
      </c>
      <c r="AR20" s="10" t="str">
        <f t="shared" si="14"/>
        <v/>
      </c>
      <c r="AS20" s="10" t="str">
        <f t="shared" si="14"/>
        <v/>
      </c>
      <c r="AT20" s="10" t="str">
        <f t="shared" si="14"/>
        <v/>
      </c>
      <c r="AU20" s="10" t="str">
        <f t="shared" si="14"/>
        <v/>
      </c>
      <c r="AV20" s="10" t="str">
        <f t="shared" si="14"/>
        <v/>
      </c>
      <c r="AW20" s="10" t="str">
        <f t="shared" si="14"/>
        <v/>
      </c>
      <c r="AX20" s="10" t="str">
        <f t="shared" si="14"/>
        <v/>
      </c>
      <c r="AY20" s="10" t="str">
        <f t="shared" si="14"/>
        <v/>
      </c>
      <c r="AZ20" s="10" t="str">
        <f t="shared" si="14"/>
        <v/>
      </c>
      <c r="BA20" s="10" t="str">
        <f t="shared" si="14"/>
        <v/>
      </c>
      <c r="BB20" s="10" t="str">
        <f t="shared" si="14"/>
        <v/>
      </c>
    </row>
    <row r="21" spans="1:54">
      <c r="A21" s="19" t="s">
        <v>30</v>
      </c>
      <c r="B21" s="12" t="s">
        <v>28</v>
      </c>
      <c r="C21" s="13"/>
      <c r="D21" s="13"/>
      <c r="E21" s="11"/>
      <c r="F21" s="11"/>
      <c r="G21" s="13" t="s">
        <v>19</v>
      </c>
      <c r="H21" s="15" t="s">
        <v>41</v>
      </c>
      <c r="I21" s="11"/>
      <c r="J21" s="11"/>
      <c r="K21" s="16">
        <f t="shared" si="3"/>
        <v>44137</v>
      </c>
      <c r="L21" s="16">
        <f>MAX(L22:L24)</f>
        <v>44179</v>
      </c>
      <c r="M21" s="16">
        <f>N20</f>
        <v>44158</v>
      </c>
      <c r="N21" s="16">
        <f>MAX(N22:N24)</f>
        <v>44200</v>
      </c>
      <c r="O21" s="10" t="str">
        <f t="shared" ref="O21:BB21" si="15">IF(AND($M21&lt;&gt;"",$N21&lt;&gt;""), IF(AND($M21&lt;=P$6,$N21&gt;=O$6),"o", IF(AND($K21&lt;=P$6,$L21&gt;=O$6),"X","")),IF(AND($K21&lt;=P$6,$L21&gt;=O$6),"X",""))</f>
        <v/>
      </c>
      <c r="P21" s="10" t="str">
        <f t="shared" si="15"/>
        <v/>
      </c>
      <c r="Q21" s="10" t="str">
        <f t="shared" si="15"/>
        <v/>
      </c>
      <c r="R21" s="10" t="str">
        <f t="shared" si="15"/>
        <v/>
      </c>
      <c r="S21" s="10" t="str">
        <f t="shared" si="15"/>
        <v/>
      </c>
      <c r="T21" s="10" t="str">
        <f t="shared" si="15"/>
        <v/>
      </c>
      <c r="U21" s="10" t="str">
        <f t="shared" si="15"/>
        <v/>
      </c>
      <c r="V21" s="10" t="str">
        <f t="shared" si="15"/>
        <v/>
      </c>
      <c r="W21" s="10" t="str">
        <f t="shared" si="15"/>
        <v/>
      </c>
      <c r="X21" s="10" t="str">
        <f t="shared" si="15"/>
        <v/>
      </c>
      <c r="Y21" s="10" t="str">
        <f t="shared" si="15"/>
        <v/>
      </c>
      <c r="Z21" s="10" t="str">
        <f t="shared" si="15"/>
        <v/>
      </c>
      <c r="AA21" s="10" t="str">
        <f t="shared" si="15"/>
        <v/>
      </c>
      <c r="AB21" s="10" t="str">
        <f t="shared" si="15"/>
        <v/>
      </c>
      <c r="AC21" s="10" t="str">
        <f t="shared" si="15"/>
        <v/>
      </c>
      <c r="AD21" s="10" t="str">
        <f t="shared" si="15"/>
        <v/>
      </c>
      <c r="AE21" s="10" t="str">
        <f t="shared" si="15"/>
        <v/>
      </c>
      <c r="AF21" s="10" t="str">
        <f t="shared" si="15"/>
        <v/>
      </c>
      <c r="AG21" s="10" t="str">
        <f t="shared" si="15"/>
        <v/>
      </c>
      <c r="AH21" s="10" t="str">
        <f t="shared" si="15"/>
        <v/>
      </c>
      <c r="AI21" s="10" t="str">
        <f t="shared" si="15"/>
        <v/>
      </c>
      <c r="AJ21" s="10" t="str">
        <f t="shared" si="15"/>
        <v/>
      </c>
      <c r="AK21" s="10" t="str">
        <f t="shared" si="15"/>
        <v>X</v>
      </c>
      <c r="AL21" s="10" t="str">
        <f t="shared" si="15"/>
        <v>X</v>
      </c>
      <c r="AM21" s="10" t="str">
        <f t="shared" si="15"/>
        <v>X</v>
      </c>
      <c r="AN21" s="10" t="str">
        <f t="shared" si="15"/>
        <v>o</v>
      </c>
      <c r="AO21" s="10" t="str">
        <f t="shared" si="15"/>
        <v>o</v>
      </c>
      <c r="AP21" s="10" t="str">
        <f t="shared" si="15"/>
        <v>o</v>
      </c>
      <c r="AQ21" s="10" t="str">
        <f t="shared" si="15"/>
        <v>o</v>
      </c>
      <c r="AR21" s="10" t="str">
        <f t="shared" si="15"/>
        <v>o</v>
      </c>
      <c r="AS21" s="10" t="str">
        <f t="shared" si="15"/>
        <v>o</v>
      </c>
      <c r="AT21" s="10" t="str">
        <f t="shared" si="15"/>
        <v>o</v>
      </c>
      <c r="AU21" s="10" t="str">
        <f t="shared" si="15"/>
        <v/>
      </c>
      <c r="AV21" s="10" t="str">
        <f t="shared" si="15"/>
        <v/>
      </c>
      <c r="AW21" s="10" t="str">
        <f t="shared" si="15"/>
        <v/>
      </c>
      <c r="AX21" s="10" t="str">
        <f t="shared" si="15"/>
        <v/>
      </c>
      <c r="AY21" s="10" t="str">
        <f t="shared" si="15"/>
        <v/>
      </c>
      <c r="AZ21" s="10" t="str">
        <f t="shared" si="15"/>
        <v/>
      </c>
      <c r="BA21" s="10" t="str">
        <f t="shared" si="15"/>
        <v/>
      </c>
      <c r="BB21" s="10" t="str">
        <f t="shared" si="15"/>
        <v/>
      </c>
    </row>
    <row r="22" spans="1:54">
      <c r="A22" s="19" t="s">
        <v>37</v>
      </c>
      <c r="B22" s="17" t="s">
        <v>15</v>
      </c>
      <c r="C22" s="13"/>
      <c r="D22" s="14"/>
      <c r="E22" s="11"/>
      <c r="F22" s="11"/>
      <c r="G22" s="13" t="s">
        <v>16</v>
      </c>
      <c r="H22" s="15" t="s">
        <v>41</v>
      </c>
      <c r="I22" s="11"/>
      <c r="J22" s="11"/>
      <c r="K22" s="16">
        <f>K21</f>
        <v>44137</v>
      </c>
      <c r="L22" s="16">
        <f>WORKDAY(K22,10)</f>
        <v>44151</v>
      </c>
      <c r="M22" s="16">
        <f>M21</f>
        <v>44158</v>
      </c>
      <c r="N22" s="16">
        <f>WORKDAY(Table3[[#This Row],[Actual Start Date]],15)</f>
        <v>44179</v>
      </c>
      <c r="O22" s="10" t="str">
        <f t="shared" ref="O22:BB22" si="16">IF(AND($M22&lt;&gt;"",$N22&lt;&gt;""), IF(AND($M22&lt;=P$6,$N22&gt;=O$6),"o", IF(AND($K22&lt;=P$6,$L22&gt;=O$6),"X","")),IF(AND($K22&lt;=P$6,$L22&gt;=O$6),"X",""))</f>
        <v/>
      </c>
      <c r="P22" s="10" t="str">
        <f t="shared" si="16"/>
        <v/>
      </c>
      <c r="Q22" s="10" t="str">
        <f t="shared" si="16"/>
        <v/>
      </c>
      <c r="R22" s="10" t="str">
        <f t="shared" si="16"/>
        <v/>
      </c>
      <c r="S22" s="10" t="str">
        <f t="shared" si="16"/>
        <v/>
      </c>
      <c r="T22" s="10" t="str">
        <f t="shared" si="16"/>
        <v/>
      </c>
      <c r="U22" s="10" t="str">
        <f t="shared" si="16"/>
        <v/>
      </c>
      <c r="V22" s="10" t="str">
        <f t="shared" si="16"/>
        <v/>
      </c>
      <c r="W22" s="10" t="str">
        <f t="shared" si="16"/>
        <v/>
      </c>
      <c r="X22" s="10" t="str">
        <f t="shared" si="16"/>
        <v/>
      </c>
      <c r="Y22" s="10" t="str">
        <f t="shared" si="16"/>
        <v/>
      </c>
      <c r="Z22" s="10" t="str">
        <f t="shared" si="16"/>
        <v/>
      </c>
      <c r="AA22" s="10" t="str">
        <f t="shared" si="16"/>
        <v/>
      </c>
      <c r="AB22" s="10" t="str">
        <f t="shared" si="16"/>
        <v/>
      </c>
      <c r="AC22" s="10" t="str">
        <f t="shared" si="16"/>
        <v/>
      </c>
      <c r="AD22" s="10" t="str">
        <f t="shared" si="16"/>
        <v/>
      </c>
      <c r="AE22" s="10" t="str">
        <f t="shared" si="16"/>
        <v/>
      </c>
      <c r="AF22" s="10" t="str">
        <f t="shared" si="16"/>
        <v/>
      </c>
      <c r="AG22" s="10" t="str">
        <f t="shared" si="16"/>
        <v/>
      </c>
      <c r="AH22" s="10" t="str">
        <f t="shared" si="16"/>
        <v/>
      </c>
      <c r="AI22" s="10" t="str">
        <f t="shared" si="16"/>
        <v/>
      </c>
      <c r="AJ22" s="10" t="str">
        <f t="shared" si="16"/>
        <v/>
      </c>
      <c r="AK22" s="10" t="str">
        <f t="shared" si="16"/>
        <v>X</v>
      </c>
      <c r="AL22" s="10" t="str">
        <f t="shared" si="16"/>
        <v>X</v>
      </c>
      <c r="AM22" s="10" t="str">
        <f t="shared" si="16"/>
        <v>X</v>
      </c>
      <c r="AN22" s="10" t="str">
        <f t="shared" si="16"/>
        <v>o</v>
      </c>
      <c r="AO22" s="10" t="str">
        <f t="shared" si="16"/>
        <v>o</v>
      </c>
      <c r="AP22" s="10" t="str">
        <f t="shared" si="16"/>
        <v>o</v>
      </c>
      <c r="AQ22" s="10" t="str">
        <f t="shared" si="16"/>
        <v>o</v>
      </c>
      <c r="AR22" s="10" t="str">
        <f t="shared" si="16"/>
        <v/>
      </c>
      <c r="AS22" s="10" t="str">
        <f t="shared" si="16"/>
        <v/>
      </c>
      <c r="AT22" s="10" t="str">
        <f t="shared" si="16"/>
        <v/>
      </c>
      <c r="AU22" s="10" t="str">
        <f t="shared" si="16"/>
        <v/>
      </c>
      <c r="AV22" s="10" t="str">
        <f t="shared" si="16"/>
        <v/>
      </c>
      <c r="AW22" s="10" t="str">
        <f t="shared" si="16"/>
        <v/>
      </c>
      <c r="AX22" s="10" t="str">
        <f t="shared" si="16"/>
        <v/>
      </c>
      <c r="AY22" s="10" t="str">
        <f t="shared" si="16"/>
        <v/>
      </c>
      <c r="AZ22" s="10" t="str">
        <f t="shared" si="16"/>
        <v/>
      </c>
      <c r="BA22" s="10" t="str">
        <f t="shared" si="16"/>
        <v/>
      </c>
      <c r="BB22" s="10" t="str">
        <f t="shared" si="16"/>
        <v/>
      </c>
    </row>
    <row r="23" spans="1:54">
      <c r="A23" s="19" t="s">
        <v>38</v>
      </c>
      <c r="B23" s="18" t="s">
        <v>15</v>
      </c>
      <c r="C23" s="13"/>
      <c r="D23" s="14"/>
      <c r="E23" s="11"/>
      <c r="F23" s="11"/>
      <c r="G23" s="13" t="s">
        <v>16</v>
      </c>
      <c r="H23" s="15" t="s">
        <v>41</v>
      </c>
      <c r="I23" s="11"/>
      <c r="J23" s="11"/>
      <c r="K23" s="16">
        <f t="shared" si="3"/>
        <v>44151</v>
      </c>
      <c r="L23" s="16">
        <f t="shared" si="4"/>
        <v>44165</v>
      </c>
      <c r="M23" s="16">
        <f>Table3[[#This Row],[Planned Finish Date]]</f>
        <v>44165</v>
      </c>
      <c r="N23" s="16">
        <f>WORKDAY(Table3[[#This Row],[Actual Start Date]],15)</f>
        <v>44186</v>
      </c>
      <c r="O23" s="10" t="str">
        <f t="shared" ref="O23:BB23" si="17">IF(AND($M23&lt;&gt;"",$N23&lt;&gt;""), IF(AND($M23&lt;=P$6,$N23&gt;=O$6),"o", IF(AND($K23&lt;=P$6,$L23&gt;=O$6),"X","")),IF(AND($K23&lt;=P$6,$L23&gt;=O$6),"X",""))</f>
        <v/>
      </c>
      <c r="P23" s="10" t="str">
        <f t="shared" si="17"/>
        <v/>
      </c>
      <c r="Q23" s="10" t="str">
        <f t="shared" si="17"/>
        <v/>
      </c>
      <c r="R23" s="10" t="str">
        <f t="shared" si="17"/>
        <v/>
      </c>
      <c r="S23" s="10" t="str">
        <f t="shared" si="17"/>
        <v/>
      </c>
      <c r="T23" s="10" t="str">
        <f t="shared" si="17"/>
        <v/>
      </c>
      <c r="U23" s="10" t="str">
        <f t="shared" si="17"/>
        <v/>
      </c>
      <c r="V23" s="10" t="str">
        <f t="shared" si="17"/>
        <v/>
      </c>
      <c r="W23" s="10" t="str">
        <f t="shared" si="17"/>
        <v/>
      </c>
      <c r="X23" s="10" t="str">
        <f t="shared" si="17"/>
        <v/>
      </c>
      <c r="Y23" s="10" t="str">
        <f t="shared" si="17"/>
        <v/>
      </c>
      <c r="Z23" s="10" t="str">
        <f t="shared" si="17"/>
        <v/>
      </c>
      <c r="AA23" s="10" t="str">
        <f t="shared" si="17"/>
        <v/>
      </c>
      <c r="AB23" s="10" t="str">
        <f t="shared" si="17"/>
        <v/>
      </c>
      <c r="AC23" s="10" t="str">
        <f t="shared" si="17"/>
        <v/>
      </c>
      <c r="AD23" s="10" t="str">
        <f t="shared" si="17"/>
        <v/>
      </c>
      <c r="AE23" s="10" t="str">
        <f t="shared" si="17"/>
        <v/>
      </c>
      <c r="AF23" s="10" t="str">
        <f t="shared" si="17"/>
        <v/>
      </c>
      <c r="AG23" s="10" t="str">
        <f t="shared" si="17"/>
        <v/>
      </c>
      <c r="AH23" s="10" t="str">
        <f t="shared" si="17"/>
        <v/>
      </c>
      <c r="AI23" s="10" t="str">
        <f t="shared" si="17"/>
        <v/>
      </c>
      <c r="AJ23" s="10" t="str">
        <f t="shared" si="17"/>
        <v/>
      </c>
      <c r="AK23" s="10" t="str">
        <f t="shared" si="17"/>
        <v/>
      </c>
      <c r="AL23" s="10" t="str">
        <f t="shared" si="17"/>
        <v/>
      </c>
      <c r="AM23" s="10" t="str">
        <f t="shared" si="17"/>
        <v>X</v>
      </c>
      <c r="AN23" s="10" t="str">
        <f t="shared" si="17"/>
        <v>X</v>
      </c>
      <c r="AO23" s="10" t="str">
        <f t="shared" si="17"/>
        <v>o</v>
      </c>
      <c r="AP23" s="10" t="str">
        <f t="shared" si="17"/>
        <v>o</v>
      </c>
      <c r="AQ23" s="10" t="str">
        <f t="shared" si="17"/>
        <v>o</v>
      </c>
      <c r="AR23" s="10" t="str">
        <f t="shared" si="17"/>
        <v>o</v>
      </c>
      <c r="AS23" s="10" t="str">
        <f t="shared" si="17"/>
        <v/>
      </c>
      <c r="AT23" s="10" t="str">
        <f t="shared" si="17"/>
        <v/>
      </c>
      <c r="AU23" s="10" t="str">
        <f t="shared" si="17"/>
        <v/>
      </c>
      <c r="AV23" s="10" t="str">
        <f t="shared" si="17"/>
        <v/>
      </c>
      <c r="AW23" s="10" t="str">
        <f t="shared" si="17"/>
        <v/>
      </c>
      <c r="AX23" s="10" t="str">
        <f t="shared" si="17"/>
        <v/>
      </c>
      <c r="AY23" s="10" t="str">
        <f t="shared" si="17"/>
        <v/>
      </c>
      <c r="AZ23" s="10" t="str">
        <f t="shared" si="17"/>
        <v/>
      </c>
      <c r="BA23" s="10" t="str">
        <f t="shared" si="17"/>
        <v/>
      </c>
      <c r="BB23" s="10" t="str">
        <f t="shared" si="17"/>
        <v/>
      </c>
    </row>
    <row r="24" spans="1:54">
      <c r="A24" s="19" t="s">
        <v>39</v>
      </c>
      <c r="B24" s="17" t="s">
        <v>15</v>
      </c>
      <c r="C24" s="13"/>
      <c r="D24" s="14"/>
      <c r="E24" s="11"/>
      <c r="F24" s="11"/>
      <c r="G24" s="13" t="s">
        <v>16</v>
      </c>
      <c r="H24" s="15" t="s">
        <v>41</v>
      </c>
      <c r="I24" s="11"/>
      <c r="J24" s="11"/>
      <c r="K24" s="16">
        <f t="shared" si="3"/>
        <v>44165</v>
      </c>
      <c r="L24" s="16">
        <f t="shared" si="4"/>
        <v>44179</v>
      </c>
      <c r="M24" s="16">
        <f>Table3[[#This Row],[Planned Finish Date]]</f>
        <v>44179</v>
      </c>
      <c r="N24" s="16">
        <f>WORKDAY(Table3[[#This Row],[Actual Start Date]],15)</f>
        <v>44200</v>
      </c>
      <c r="O24" s="10" t="str">
        <f t="shared" ref="O24:BB24" si="18">IF(AND($M24&lt;&gt;"",$N24&lt;&gt;""), IF(AND($M24&lt;=P$6,$N24&gt;=O$6),"o", IF(AND($K24&lt;=P$6,$L24&gt;=O$6),"X","")),IF(AND($K24&lt;=P$6,$L24&gt;=O$6),"X",""))</f>
        <v/>
      </c>
      <c r="P24" s="10" t="str">
        <f t="shared" si="18"/>
        <v/>
      </c>
      <c r="Q24" s="10" t="str">
        <f t="shared" si="18"/>
        <v/>
      </c>
      <c r="R24" s="10" t="str">
        <f t="shared" si="18"/>
        <v/>
      </c>
      <c r="S24" s="10" t="str">
        <f t="shared" si="18"/>
        <v/>
      </c>
      <c r="T24" s="10" t="str">
        <f t="shared" si="18"/>
        <v/>
      </c>
      <c r="U24" s="10" t="str">
        <f t="shared" si="18"/>
        <v/>
      </c>
      <c r="V24" s="10" t="str">
        <f t="shared" si="18"/>
        <v/>
      </c>
      <c r="W24" s="10" t="str">
        <f t="shared" si="18"/>
        <v/>
      </c>
      <c r="X24" s="10" t="str">
        <f t="shared" si="18"/>
        <v/>
      </c>
      <c r="Y24" s="10" t="str">
        <f t="shared" si="18"/>
        <v/>
      </c>
      <c r="Z24" s="10" t="str">
        <f t="shared" si="18"/>
        <v/>
      </c>
      <c r="AA24" s="10" t="str">
        <f t="shared" si="18"/>
        <v/>
      </c>
      <c r="AB24" s="10" t="str">
        <f t="shared" si="18"/>
        <v/>
      </c>
      <c r="AC24" s="10" t="str">
        <f t="shared" si="18"/>
        <v/>
      </c>
      <c r="AD24" s="10" t="str">
        <f t="shared" si="18"/>
        <v/>
      </c>
      <c r="AE24" s="10" t="str">
        <f t="shared" si="18"/>
        <v/>
      </c>
      <c r="AF24" s="10" t="str">
        <f t="shared" si="18"/>
        <v/>
      </c>
      <c r="AG24" s="10" t="str">
        <f t="shared" si="18"/>
        <v/>
      </c>
      <c r="AH24" s="10" t="str">
        <f t="shared" si="18"/>
        <v/>
      </c>
      <c r="AI24" s="10" t="str">
        <f t="shared" si="18"/>
        <v/>
      </c>
      <c r="AJ24" s="10" t="str">
        <f t="shared" si="18"/>
        <v/>
      </c>
      <c r="AK24" s="10" t="str">
        <f t="shared" si="18"/>
        <v/>
      </c>
      <c r="AL24" s="10" t="str">
        <f t="shared" si="18"/>
        <v/>
      </c>
      <c r="AM24" s="10" t="str">
        <f t="shared" si="18"/>
        <v/>
      </c>
      <c r="AN24" s="10" t="str">
        <f t="shared" si="18"/>
        <v/>
      </c>
      <c r="AO24" s="10" t="str">
        <f t="shared" si="18"/>
        <v>X</v>
      </c>
      <c r="AP24" s="10" t="str">
        <f t="shared" si="18"/>
        <v>X</v>
      </c>
      <c r="AQ24" s="10" t="str">
        <f t="shared" si="18"/>
        <v>o</v>
      </c>
      <c r="AR24" s="10" t="str">
        <f t="shared" si="18"/>
        <v>o</v>
      </c>
      <c r="AS24" s="10" t="str">
        <f t="shared" si="18"/>
        <v>o</v>
      </c>
      <c r="AT24" s="10" t="str">
        <f t="shared" si="18"/>
        <v>o</v>
      </c>
      <c r="AU24" s="10" t="str">
        <f t="shared" si="18"/>
        <v/>
      </c>
      <c r="AV24" s="10" t="str">
        <f t="shared" si="18"/>
        <v/>
      </c>
      <c r="AW24" s="10" t="str">
        <f t="shared" si="18"/>
        <v/>
      </c>
      <c r="AX24" s="10" t="str">
        <f t="shared" si="18"/>
        <v/>
      </c>
      <c r="AY24" s="10" t="str">
        <f t="shared" si="18"/>
        <v/>
      </c>
      <c r="AZ24" s="10" t="str">
        <f t="shared" si="18"/>
        <v/>
      </c>
      <c r="BA24" s="10" t="str">
        <f t="shared" si="18"/>
        <v/>
      </c>
      <c r="BB24" s="10" t="str">
        <f t="shared" si="18"/>
        <v/>
      </c>
    </row>
  </sheetData>
  <conditionalFormatting sqref="P6:AY6 P7:BB24">
    <cfRule type="expression" dxfId="14" priority="33">
      <formula>IF(OR(P$6&gt;TODAY(),Q$6&lt;=TODAY()),FALSE,TRUE)</formula>
    </cfRule>
  </conditionalFormatting>
  <conditionalFormatting sqref="H8:H1048576">
    <cfRule type="cellIs" dxfId="13" priority="11" operator="equal">
      <formula>"On Hold"</formula>
    </cfRule>
    <cfRule type="cellIs" dxfId="12" priority="14" operator="equal">
      <formula>"In Progress"</formula>
    </cfRule>
    <cfRule type="cellIs" dxfId="11" priority="15" operator="equal">
      <formula>"Planned"</formula>
    </cfRule>
    <cfRule type="cellIs" dxfId="10" priority="16" operator="equal">
      <formula>"Complete"</formula>
    </cfRule>
  </conditionalFormatting>
  <conditionalFormatting sqref="G8">
    <cfRule type="expression" dxfId="9" priority="10">
      <formula>IF(G8 = "Y",TRUE,FALSE)</formula>
    </cfRule>
  </conditionalFormatting>
  <conditionalFormatting sqref="A8:N1048576">
    <cfRule type="expression" dxfId="8" priority="17">
      <formula>IF($G8="Y","TRUE","FALSE")</formula>
    </cfRule>
  </conditionalFormatting>
  <conditionalFormatting sqref="P7:BB24">
    <cfRule type="cellIs" dxfId="7" priority="9" operator="equal">
      <formula>"o"</formula>
    </cfRule>
    <cfRule type="cellIs" dxfId="6" priority="34" operator="equal">
      <formula>"X"</formula>
    </cfRule>
    <cfRule type="containsBlanks" dxfId="5" priority="35">
      <formula>LEN(TRIM(P7))=0</formula>
    </cfRule>
  </conditionalFormatting>
  <conditionalFormatting sqref="AZ6:BB6">
    <cfRule type="expression" dxfId="4" priority="6">
      <formula>IF(OR(AZ$6&gt;TODAY(),BA$6&lt;=TODAY()),FALSE,TRUE)</formula>
    </cfRule>
  </conditionalFormatting>
  <conditionalFormatting sqref="O7:O24">
    <cfRule type="cellIs" dxfId="3" priority="1" operator="equal">
      <formula>"o"</formula>
    </cfRule>
    <cfRule type="cellIs" dxfId="2" priority="3" operator="equal">
      <formula>"X"</formula>
    </cfRule>
    <cfRule type="containsBlanks" dxfId="1" priority="4">
      <formula>LEN(TRIM(O7))=0</formula>
    </cfRule>
  </conditionalFormatting>
  <conditionalFormatting sqref="O6:O24">
    <cfRule type="expression" dxfId="0" priority="2">
      <formula>IF(OR(O$6&gt;TODAY(),P$6&lt;=TODAY()),FALSE,TRUE)</formula>
    </cfRule>
  </conditionalFormatting>
  <dataValidations disablePrompts="1" count="1">
    <dataValidation type="list" allowBlank="1" showInputMessage="1" showErrorMessage="1" sqref="H8:H1048576">
      <formula1>"Complete, In Progress, On Hold, Planned"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4"/>
  <sheetViews>
    <sheetView showGridLines="0" zoomScale="70" zoomScaleNormal="70" workbookViewId="0">
      <selection activeCell="S26" sqref="S26"/>
    </sheetView>
  </sheetViews>
  <sheetFormatPr defaultRowHeight="15"/>
  <cols>
    <col min="1" max="1" width="8.85546875" customWidth="1"/>
    <col min="4" max="4" width="25.7109375" customWidth="1"/>
    <col min="5" max="5" width="1.7109375" customWidth="1"/>
    <col min="6" max="8" width="25.7109375" customWidth="1"/>
    <col min="9" max="9" width="1.7109375" customWidth="1"/>
    <col min="10" max="12" width="25.7109375" customWidth="1"/>
    <col min="13" max="13" width="1.7109375" customWidth="1"/>
  </cols>
  <sheetData>
    <row r="2" spans="1:17" ht="15.75" thickBot="1"/>
    <row r="3" spans="1:17" ht="15.75" thickBot="1">
      <c r="B3" s="24" t="s">
        <v>47</v>
      </c>
      <c r="C3" s="27"/>
      <c r="D3" s="25"/>
      <c r="E3" s="26"/>
      <c r="F3" s="24" t="s">
        <v>48</v>
      </c>
      <c r="G3" s="27"/>
      <c r="H3" s="25"/>
      <c r="I3" s="26"/>
      <c r="J3" s="24" t="s">
        <v>49</v>
      </c>
      <c r="K3" s="27"/>
      <c r="L3" s="25"/>
      <c r="M3" s="26"/>
      <c r="N3" s="24" t="s">
        <v>50</v>
      </c>
      <c r="O3" s="27"/>
      <c r="P3" s="25"/>
    </row>
    <row r="4" spans="1:17" ht="15.75" thickBot="1"/>
    <row r="5" spans="1:17" ht="15.75" thickBot="1">
      <c r="A5" s="28"/>
      <c r="B5" s="29" t="s">
        <v>56</v>
      </c>
      <c r="C5" s="32" t="s">
        <v>57</v>
      </c>
      <c r="D5" s="30" t="s">
        <v>58</v>
      </c>
      <c r="E5" s="31"/>
      <c r="F5" s="29" t="s">
        <v>59</v>
      </c>
      <c r="G5" s="32" t="s">
        <v>60</v>
      </c>
      <c r="H5" s="30" t="s">
        <v>61</v>
      </c>
      <c r="I5" s="31"/>
      <c r="J5" s="29" t="s">
        <v>62</v>
      </c>
      <c r="K5" s="32" t="s">
        <v>51</v>
      </c>
      <c r="L5" s="30" t="s">
        <v>52</v>
      </c>
      <c r="M5" s="31"/>
      <c r="N5" s="29" t="s">
        <v>53</v>
      </c>
      <c r="O5" s="32" t="s">
        <v>54</v>
      </c>
      <c r="P5" s="30" t="s">
        <v>55</v>
      </c>
      <c r="Q5" s="28"/>
    </row>
    <row r="7" spans="1:17">
      <c r="B7" s="33"/>
      <c r="C7" s="33"/>
      <c r="D7" s="33"/>
      <c r="F7" s="33"/>
      <c r="G7" s="33"/>
      <c r="H7" s="33"/>
      <c r="J7" s="33"/>
      <c r="K7" s="33"/>
      <c r="L7" s="33"/>
      <c r="N7" s="33"/>
      <c r="O7" s="33"/>
      <c r="P7" s="33"/>
    </row>
    <row r="8" spans="1:17">
      <c r="B8" s="33"/>
      <c r="C8" s="33"/>
      <c r="D8" s="33"/>
      <c r="F8" s="33"/>
      <c r="G8" s="33"/>
      <c r="H8" s="33"/>
      <c r="J8" s="33"/>
      <c r="K8" s="33"/>
      <c r="L8" s="33"/>
      <c r="N8" s="33"/>
      <c r="O8" s="33"/>
      <c r="P8" s="33"/>
    </row>
    <row r="9" spans="1:17">
      <c r="B9" s="33"/>
      <c r="C9" s="33"/>
      <c r="D9" s="33"/>
      <c r="F9" s="33"/>
      <c r="G9" s="33"/>
      <c r="H9" s="33"/>
      <c r="J9" s="33"/>
      <c r="K9" s="33"/>
      <c r="L9" s="33"/>
      <c r="N9" s="33"/>
      <c r="O9" s="33"/>
      <c r="P9" s="33"/>
    </row>
    <row r="10" spans="1:17">
      <c r="B10" s="33"/>
      <c r="C10" s="33"/>
      <c r="D10" s="33"/>
      <c r="F10" s="33"/>
      <c r="G10" s="33"/>
      <c r="H10" s="33"/>
      <c r="J10" s="33"/>
      <c r="K10" s="33"/>
      <c r="L10" s="33"/>
      <c r="N10" s="33"/>
      <c r="O10" s="33"/>
      <c r="P10" s="33"/>
    </row>
    <row r="11" spans="1:17">
      <c r="B11" s="33"/>
      <c r="C11" s="33"/>
      <c r="D11" s="33"/>
      <c r="F11" s="33"/>
      <c r="G11" s="33"/>
      <c r="H11" s="33"/>
      <c r="J11" s="33"/>
      <c r="K11" s="33"/>
      <c r="L11" s="33"/>
      <c r="N11" s="33"/>
      <c r="O11" s="33"/>
      <c r="P11" s="33"/>
    </row>
    <row r="12" spans="1:17">
      <c r="B12" s="33"/>
      <c r="C12" s="33"/>
      <c r="D12" s="33"/>
      <c r="F12" s="33"/>
      <c r="G12" s="33"/>
      <c r="H12" s="33"/>
      <c r="J12" s="33"/>
      <c r="K12" s="33"/>
      <c r="L12" s="33"/>
      <c r="N12" s="33"/>
      <c r="O12" s="33"/>
      <c r="P12" s="33"/>
    </row>
    <row r="13" spans="1:17">
      <c r="B13" s="33"/>
      <c r="C13" s="33"/>
      <c r="D13" s="33"/>
      <c r="F13" s="33"/>
      <c r="G13" s="33"/>
      <c r="H13" s="33"/>
      <c r="J13" s="33"/>
      <c r="K13" s="33"/>
      <c r="L13" s="33"/>
      <c r="N13" s="33"/>
      <c r="O13" s="33"/>
      <c r="P13" s="33"/>
    </row>
    <row r="14" spans="1:17">
      <c r="B14" s="33"/>
      <c r="C14" s="33"/>
      <c r="D14" s="33"/>
      <c r="F14" s="33"/>
      <c r="G14" s="33"/>
      <c r="H14" s="33"/>
      <c r="J14" s="33"/>
      <c r="K14" s="33"/>
      <c r="L14" s="33"/>
      <c r="N14" s="33"/>
      <c r="O14" s="33"/>
      <c r="P14" s="33"/>
    </row>
    <row r="15" spans="1:17">
      <c r="B15" s="33"/>
      <c r="C15" s="33"/>
      <c r="D15" s="33"/>
      <c r="F15" s="33"/>
      <c r="G15" s="33"/>
      <c r="H15" s="33"/>
      <c r="J15" s="33"/>
      <c r="K15" s="33"/>
      <c r="L15" s="33"/>
      <c r="N15" s="33"/>
      <c r="O15" s="33"/>
      <c r="P15" s="33"/>
    </row>
    <row r="16" spans="1:17">
      <c r="B16" s="33"/>
      <c r="C16" s="33"/>
      <c r="D16" s="33"/>
      <c r="F16" s="33"/>
      <c r="G16" s="33"/>
      <c r="H16" s="33"/>
      <c r="J16" s="33"/>
      <c r="K16" s="33"/>
      <c r="L16" s="33"/>
      <c r="N16" s="33"/>
      <c r="O16" s="33"/>
      <c r="P16" s="33"/>
    </row>
    <row r="17" spans="1:17">
      <c r="B17" s="33"/>
      <c r="C17" s="33"/>
      <c r="D17" s="33"/>
      <c r="F17" s="33"/>
      <c r="G17" s="33"/>
      <c r="H17" s="33"/>
      <c r="J17" s="33"/>
      <c r="K17" s="33"/>
      <c r="L17" s="33"/>
      <c r="N17" s="33"/>
      <c r="O17" s="33"/>
      <c r="P17" s="33"/>
    </row>
    <row r="18" spans="1:17">
      <c r="B18" s="33"/>
      <c r="C18" s="33"/>
      <c r="D18" s="33"/>
      <c r="F18" s="33"/>
      <c r="G18" s="33"/>
      <c r="H18" s="33"/>
      <c r="J18" s="33"/>
      <c r="K18" s="33"/>
      <c r="L18" s="33"/>
      <c r="N18" s="33"/>
      <c r="O18" s="33"/>
      <c r="P18" s="33"/>
    </row>
    <row r="19" spans="1:17">
      <c r="B19" s="33"/>
      <c r="C19" s="33"/>
      <c r="D19" s="33"/>
      <c r="F19" s="33"/>
      <c r="G19" s="33"/>
      <c r="H19" s="33"/>
      <c r="J19" s="33"/>
      <c r="K19" s="33"/>
      <c r="L19" s="33"/>
      <c r="N19" s="33"/>
      <c r="O19" s="33"/>
      <c r="P19" s="33"/>
    </row>
    <row r="20" spans="1:17">
      <c r="B20" s="33"/>
      <c r="C20" s="33"/>
      <c r="D20" s="33"/>
      <c r="F20" s="33"/>
      <c r="G20" s="33"/>
      <c r="H20" s="33"/>
      <c r="J20" s="33"/>
      <c r="K20" s="33"/>
      <c r="L20" s="33"/>
      <c r="N20" s="33"/>
      <c r="O20" s="33"/>
      <c r="P20" s="33"/>
    </row>
    <row r="21" spans="1:17">
      <c r="B21" s="33"/>
      <c r="C21" s="33"/>
      <c r="D21" s="33"/>
      <c r="F21" s="33"/>
      <c r="G21" s="33"/>
      <c r="H21" s="33"/>
      <c r="J21" s="33"/>
      <c r="K21" s="33"/>
      <c r="L21" s="33"/>
      <c r="N21" s="33"/>
      <c r="O21" s="33"/>
      <c r="P21" s="33"/>
    </row>
    <row r="22" spans="1:17">
      <c r="B22" s="33"/>
      <c r="C22" s="33"/>
      <c r="D22" s="33"/>
      <c r="F22" s="33"/>
      <c r="G22" s="33"/>
      <c r="H22" s="33"/>
      <c r="J22" s="33"/>
      <c r="K22" s="33"/>
      <c r="L22" s="33"/>
      <c r="N22" s="33"/>
      <c r="O22" s="33"/>
      <c r="P22" s="33"/>
    </row>
    <row r="23" spans="1:17">
      <c r="B23" s="33"/>
      <c r="C23" s="33"/>
      <c r="D23" s="33"/>
      <c r="F23" s="33"/>
      <c r="G23" s="33"/>
      <c r="H23" s="33"/>
      <c r="J23" s="33"/>
      <c r="K23" s="33"/>
      <c r="L23" s="33"/>
      <c r="N23" s="33"/>
      <c r="O23" s="33"/>
      <c r="P23" s="33"/>
    </row>
    <row r="24" spans="1:17">
      <c r="B24" s="33"/>
      <c r="C24" s="33"/>
      <c r="D24" s="33"/>
      <c r="F24" s="33"/>
      <c r="G24" s="33"/>
      <c r="H24" s="33"/>
      <c r="J24" s="33"/>
      <c r="K24" s="33"/>
      <c r="L24" s="33"/>
      <c r="N24" s="33"/>
      <c r="O24" s="33"/>
      <c r="P24" s="33"/>
    </row>
    <row r="25" spans="1:17">
      <c r="A25" s="34"/>
      <c r="B25" s="35"/>
      <c r="C25" s="35"/>
      <c r="D25" s="35"/>
      <c r="E25" s="34"/>
      <c r="F25" s="35"/>
      <c r="G25" s="35"/>
      <c r="H25" s="35"/>
      <c r="I25" s="34"/>
      <c r="J25" s="35"/>
      <c r="K25" s="35"/>
      <c r="L25" s="35"/>
      <c r="M25" s="34"/>
      <c r="N25" s="35"/>
      <c r="O25" s="35"/>
      <c r="P25" s="35"/>
      <c r="Q25" s="34"/>
    </row>
    <row r="26" spans="1:17">
      <c r="A26" s="34"/>
      <c r="B26" s="35"/>
      <c r="C26" s="35"/>
      <c r="D26" s="35"/>
      <c r="E26" s="34"/>
      <c r="F26" s="35"/>
      <c r="G26" s="35"/>
      <c r="H26" s="35"/>
      <c r="I26" s="34"/>
      <c r="J26" s="35"/>
      <c r="K26" s="35"/>
      <c r="L26" s="35"/>
      <c r="M26" s="34"/>
      <c r="N26" s="35"/>
      <c r="O26" s="35"/>
      <c r="P26" s="35"/>
      <c r="Q26" s="34"/>
    </row>
    <row r="27" spans="1:17">
      <c r="A27" s="34"/>
      <c r="B27" s="35"/>
      <c r="C27" s="35"/>
      <c r="D27" s="35"/>
      <c r="E27" s="34"/>
      <c r="F27" s="35"/>
      <c r="G27" s="35"/>
      <c r="H27" s="35"/>
      <c r="I27" s="34"/>
      <c r="J27" s="35"/>
      <c r="K27" s="35"/>
      <c r="L27" s="35"/>
      <c r="M27" s="34"/>
      <c r="N27" s="35"/>
      <c r="O27" s="35"/>
      <c r="P27" s="35"/>
      <c r="Q27" s="34"/>
    </row>
    <row r="28" spans="1:17">
      <c r="A28" s="34"/>
      <c r="B28" s="35"/>
      <c r="C28" s="35"/>
      <c r="D28" s="35"/>
      <c r="E28" s="34"/>
      <c r="F28" s="35"/>
      <c r="G28" s="35"/>
      <c r="H28" s="35"/>
      <c r="I28" s="34"/>
      <c r="J28" s="35"/>
      <c r="K28" s="35"/>
      <c r="L28" s="35"/>
      <c r="M28" s="34"/>
      <c r="N28" s="35"/>
      <c r="O28" s="35"/>
      <c r="P28" s="35"/>
      <c r="Q28" s="34"/>
    </row>
    <row r="29" spans="1:17">
      <c r="A29" s="34"/>
      <c r="B29" s="35"/>
      <c r="C29" s="35"/>
      <c r="D29" s="35"/>
      <c r="E29" s="34"/>
      <c r="F29" s="35"/>
      <c r="G29" s="35"/>
      <c r="H29" s="35"/>
      <c r="I29" s="34"/>
      <c r="J29" s="35"/>
      <c r="K29" s="35"/>
      <c r="L29" s="35"/>
      <c r="M29" s="34"/>
      <c r="N29" s="35"/>
      <c r="O29" s="35"/>
      <c r="P29" s="35"/>
      <c r="Q29" s="34"/>
    </row>
    <row r="30" spans="1:17">
      <c r="B30" s="33"/>
      <c r="C30" s="33"/>
      <c r="D30" s="33"/>
      <c r="F30" s="33"/>
      <c r="G30" s="33"/>
      <c r="H30" s="33"/>
      <c r="J30" s="33"/>
      <c r="K30" s="33"/>
      <c r="L30" s="33"/>
      <c r="N30" s="33"/>
      <c r="O30" s="33"/>
      <c r="P30" s="33"/>
    </row>
    <row r="31" spans="1:17">
      <c r="B31" s="33"/>
      <c r="C31" s="33"/>
      <c r="D31" s="33"/>
      <c r="F31" s="33"/>
      <c r="G31" s="33"/>
      <c r="H31" s="33"/>
      <c r="J31" s="33"/>
      <c r="K31" s="33"/>
      <c r="L31" s="33"/>
      <c r="N31" s="33"/>
      <c r="O31" s="33"/>
      <c r="P31" s="33"/>
    </row>
    <row r="32" spans="1:17">
      <c r="B32" s="33"/>
      <c r="C32" s="33"/>
      <c r="D32" s="33"/>
      <c r="F32" s="33"/>
      <c r="G32" s="33"/>
      <c r="H32" s="33"/>
      <c r="J32" s="33"/>
      <c r="K32" s="33"/>
      <c r="L32" s="33"/>
      <c r="N32" s="33"/>
      <c r="O32" s="33"/>
      <c r="P32" s="33"/>
    </row>
    <row r="33" spans="2:16">
      <c r="B33" s="33"/>
      <c r="C33" s="33"/>
      <c r="D33" s="33"/>
      <c r="F33" s="33"/>
      <c r="G33" s="33"/>
      <c r="H33" s="33"/>
      <c r="J33" s="33"/>
      <c r="K33" s="33"/>
      <c r="L33" s="33"/>
      <c r="N33" s="33"/>
      <c r="O33" s="33"/>
      <c r="P33" s="33"/>
    </row>
    <row r="34" spans="2:16">
      <c r="B34" s="33"/>
      <c r="C34" s="33"/>
      <c r="D34" s="33"/>
      <c r="F34" s="33"/>
      <c r="G34" s="33"/>
      <c r="H34" s="33"/>
      <c r="J34" s="33"/>
      <c r="K34" s="33"/>
      <c r="L34" s="33"/>
      <c r="N34" s="33"/>
      <c r="O34" s="33"/>
      <c r="P34" s="33"/>
    </row>
    <row r="35" spans="2:16">
      <c r="B35" s="33"/>
      <c r="C35" s="33"/>
      <c r="D35" s="33"/>
      <c r="F35" s="33"/>
      <c r="G35" s="33"/>
      <c r="H35" s="33"/>
      <c r="J35" s="33"/>
      <c r="K35" s="33"/>
      <c r="L35" s="33"/>
      <c r="N35" s="33"/>
      <c r="O35" s="33"/>
      <c r="P35" s="33"/>
    </row>
    <row r="36" spans="2:16">
      <c r="B36" s="33"/>
      <c r="C36" s="33"/>
      <c r="D36" s="33"/>
      <c r="F36" s="33"/>
      <c r="G36" s="33"/>
      <c r="H36" s="33"/>
      <c r="J36" s="33"/>
      <c r="K36" s="33"/>
      <c r="L36" s="33"/>
      <c r="N36" s="33"/>
      <c r="O36" s="33"/>
      <c r="P36" s="33"/>
    </row>
    <row r="37" spans="2:16">
      <c r="B37" s="33"/>
      <c r="C37" s="33"/>
      <c r="D37" s="33"/>
      <c r="F37" s="33"/>
      <c r="G37" s="33"/>
      <c r="H37" s="33"/>
      <c r="J37" s="33"/>
      <c r="K37" s="33"/>
      <c r="L37" s="33"/>
      <c r="N37" s="33"/>
      <c r="O37" s="33"/>
      <c r="P37" s="33"/>
    </row>
    <row r="38" spans="2:16">
      <c r="B38" s="33"/>
      <c r="C38" s="33"/>
      <c r="D38" s="33"/>
      <c r="F38" s="33"/>
      <c r="G38" s="33"/>
      <c r="H38" s="33"/>
      <c r="J38" s="33"/>
      <c r="K38" s="33"/>
      <c r="L38" s="33"/>
      <c r="N38" s="33"/>
      <c r="O38" s="33"/>
      <c r="P38" s="33"/>
    </row>
    <row r="39" spans="2:16">
      <c r="B39" s="33"/>
      <c r="C39" s="33"/>
      <c r="D39" s="33"/>
      <c r="F39" s="33"/>
      <c r="G39" s="33"/>
      <c r="H39" s="33"/>
      <c r="J39" s="33"/>
      <c r="K39" s="33"/>
      <c r="L39" s="33"/>
      <c r="N39" s="33"/>
      <c r="O39" s="33"/>
      <c r="P39" s="33"/>
    </row>
    <row r="40" spans="2:16">
      <c r="B40" s="33"/>
      <c r="C40" s="33"/>
      <c r="D40" s="33"/>
      <c r="F40" s="33"/>
      <c r="G40" s="33"/>
      <c r="H40" s="33"/>
      <c r="J40" s="33"/>
      <c r="K40" s="33"/>
      <c r="L40" s="33"/>
      <c r="N40" s="33"/>
      <c r="O40" s="33"/>
      <c r="P40" s="33"/>
    </row>
    <row r="41" spans="2:16">
      <c r="B41" s="33"/>
      <c r="C41" s="33"/>
      <c r="D41" s="33"/>
      <c r="F41" s="33"/>
      <c r="G41" s="33"/>
      <c r="H41" s="33"/>
      <c r="J41" s="33"/>
      <c r="K41" s="33"/>
      <c r="L41" s="33"/>
      <c r="N41" s="33"/>
      <c r="O41" s="33"/>
      <c r="P41" s="33"/>
    </row>
    <row r="42" spans="2:16">
      <c r="B42" s="33"/>
      <c r="C42" s="33"/>
      <c r="D42" s="33"/>
      <c r="F42" s="33"/>
      <c r="G42" s="33"/>
      <c r="H42" s="33"/>
      <c r="J42" s="33"/>
      <c r="K42" s="33"/>
      <c r="L42" s="33"/>
      <c r="N42" s="33"/>
      <c r="O42" s="33"/>
      <c r="P42" s="33"/>
    </row>
    <row r="43" spans="2:16">
      <c r="B43" s="33"/>
      <c r="C43" s="33"/>
      <c r="D43" s="33"/>
      <c r="F43" s="33"/>
      <c r="G43" s="33"/>
      <c r="H43" s="33"/>
      <c r="J43" s="33"/>
      <c r="K43" s="33"/>
      <c r="L43" s="33"/>
      <c r="N43" s="33"/>
      <c r="O43" s="33"/>
      <c r="P43" s="33"/>
    </row>
    <row r="44" spans="2:16">
      <c r="B44" s="33"/>
      <c r="C44" s="33"/>
      <c r="D44" s="33"/>
      <c r="F44" s="33"/>
      <c r="G44" s="33"/>
      <c r="H44" s="33"/>
      <c r="J44" s="33"/>
      <c r="K44" s="33"/>
      <c r="L44" s="33"/>
      <c r="N44" s="33"/>
      <c r="O44" s="33"/>
      <c r="P44" s="33"/>
    </row>
  </sheetData>
  <mergeCells count="4">
    <mergeCell ref="B3:D3"/>
    <mergeCell ref="F3:H3"/>
    <mergeCell ref="J3:L3"/>
    <mergeCell ref="N3:P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Plan</vt:lpstr>
      <vt:lpstr>Gantt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Petrus</dc:creator>
  <cp:lastModifiedBy>Paul Petrus</cp:lastModifiedBy>
  <dcterms:created xsi:type="dcterms:W3CDTF">2020-09-08T16:24:22Z</dcterms:created>
  <dcterms:modified xsi:type="dcterms:W3CDTF">2020-09-08T17:43:04Z</dcterms:modified>
</cp:coreProperties>
</file>